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ZR\Desktop\"/>
    </mc:Choice>
  </mc:AlternateContent>
  <bookViews>
    <workbookView xWindow="1170" yWindow="0" windowWidth="20700" windowHeight="10665" tabRatio="840" firstSheet="23" activeTab="30"/>
  </bookViews>
  <sheets>
    <sheet name="2001" sheetId="2" r:id="rId1"/>
    <sheet name="2002" sheetId="1" r:id="rId2"/>
    <sheet name="utfall_2002" sheetId="3" r:id="rId3"/>
    <sheet name="2003" sheetId="4" r:id="rId4"/>
    <sheet name="utfall_2003" sheetId="5" r:id="rId5"/>
    <sheet name="2004" sheetId="6" r:id="rId6"/>
    <sheet name="utfall_2004" sheetId="7" r:id="rId7"/>
    <sheet name="2005" sheetId="8" r:id="rId8"/>
    <sheet name="utfall_2005" sheetId="10" r:id="rId9"/>
    <sheet name="2006" sheetId="11" r:id="rId10"/>
    <sheet name="utfall_2006" sheetId="12" r:id="rId11"/>
    <sheet name="2007" sheetId="14" r:id="rId12"/>
    <sheet name="utfall_2007" sheetId="15" r:id="rId13"/>
    <sheet name="2008" sheetId="16" r:id="rId14"/>
    <sheet name="utfall_2008" sheetId="17" r:id="rId15"/>
    <sheet name="2009" sheetId="18" r:id="rId16"/>
    <sheet name="utfall_2009" sheetId="19" r:id="rId17"/>
    <sheet name="2010" sheetId="20" r:id="rId18"/>
    <sheet name="utfall_2010" sheetId="21" r:id="rId19"/>
    <sheet name="2011" sheetId="22" r:id="rId20"/>
    <sheet name="utfall_2011" sheetId="23" r:id="rId21"/>
    <sheet name="2012" sheetId="24" r:id="rId22"/>
    <sheet name="utfall_2012" sheetId="25" r:id="rId23"/>
    <sheet name="2013" sheetId="26" r:id="rId24"/>
    <sheet name="utfall_2013" sheetId="27" r:id="rId25"/>
    <sheet name="2014" sheetId="28" r:id="rId26"/>
    <sheet name="utfall_2014" sheetId="29" r:id="rId27"/>
    <sheet name="2015" sheetId="32" r:id="rId28"/>
    <sheet name="utfall_2015" sheetId="33" r:id="rId29"/>
    <sheet name="2016" sheetId="34" r:id="rId30"/>
    <sheet name="utfall_2016" sheetId="35" r:id="rId31"/>
    <sheet name="ALLA" sheetId="31" r:id="rId32"/>
  </sheets>
  <calcPr calcId="162913"/>
</workbook>
</file>

<file path=xl/calcChain.xml><?xml version="1.0" encoding="utf-8"?>
<calcChain xmlns="http://schemas.openxmlformats.org/spreadsheetml/2006/main">
  <c r="AF26" i="31" l="1"/>
  <c r="AF5" i="31"/>
  <c r="AF6" i="31"/>
  <c r="AF7" i="31"/>
  <c r="AF8" i="31"/>
  <c r="AF9" i="31"/>
  <c r="AF10" i="31"/>
  <c r="AF11" i="31"/>
  <c r="AF12" i="31"/>
  <c r="AI12" i="31"/>
  <c r="AF13" i="31"/>
  <c r="AF14" i="31"/>
  <c r="AF15" i="31"/>
  <c r="AF16" i="31"/>
  <c r="AE16" i="31"/>
  <c r="AF17" i="31"/>
  <c r="AF18" i="31"/>
  <c r="AF19" i="31"/>
  <c r="AF20" i="31"/>
  <c r="AE20" i="31"/>
  <c r="AF21" i="31"/>
  <c r="AF22" i="31"/>
  <c r="AF23" i="31"/>
  <c r="AF24" i="31"/>
  <c r="AE24" i="31"/>
  <c r="AF4" i="31"/>
  <c r="AI4" i="31"/>
  <c r="H59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57" i="35"/>
  <c r="H38" i="35"/>
  <c r="H37" i="35"/>
  <c r="G37" i="35"/>
  <c r="J7" i="35"/>
  <c r="AI9" i="31"/>
  <c r="AI13" i="31"/>
  <c r="AE17" i="31"/>
  <c r="AE21" i="31"/>
  <c r="G59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38" i="35"/>
  <c r="C59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38" i="35"/>
  <c r="C37" i="35"/>
  <c r="E12" i="35"/>
  <c r="D42" i="35"/>
  <c r="L23" i="35"/>
  <c r="J53" i="35"/>
  <c r="L26" i="35"/>
  <c r="J56" i="35"/>
  <c r="B19" i="35"/>
  <c r="J26" i="34"/>
  <c r="H26" i="34"/>
  <c r="F26" i="34"/>
  <c r="G26" i="34"/>
  <c r="D29" i="35"/>
  <c r="D26" i="34"/>
  <c r="E26" i="34"/>
  <c r="B26" i="34"/>
  <c r="C26" i="34"/>
  <c r="K24" i="34"/>
  <c r="F27" i="35"/>
  <c r="E57" i="35"/>
  <c r="I57" i="35"/>
  <c r="I24" i="34"/>
  <c r="E27" i="35"/>
  <c r="D57" i="35"/>
  <c r="G24" i="34"/>
  <c r="D27" i="35"/>
  <c r="I27" i="35"/>
  <c r="E24" i="34"/>
  <c r="C27" i="35"/>
  <c r="B57" i="35"/>
  <c r="C24" i="34"/>
  <c r="B27" i="35"/>
  <c r="G27" i="35"/>
  <c r="K23" i="34"/>
  <c r="F26" i="35"/>
  <c r="I23" i="34"/>
  <c r="E26" i="35"/>
  <c r="G23" i="34"/>
  <c r="D26" i="35"/>
  <c r="E23" i="34"/>
  <c r="C26" i="35"/>
  <c r="C23" i="34"/>
  <c r="K22" i="34"/>
  <c r="F25" i="35"/>
  <c r="K25" i="35"/>
  <c r="I22" i="34"/>
  <c r="E25" i="35"/>
  <c r="G22" i="34"/>
  <c r="D25" i="35"/>
  <c r="E22" i="34"/>
  <c r="C22" i="34"/>
  <c r="K21" i="34"/>
  <c r="F24" i="35"/>
  <c r="K24" i="35"/>
  <c r="E54" i="35"/>
  <c r="I54" i="35"/>
  <c r="I21" i="34"/>
  <c r="E24" i="35"/>
  <c r="G21" i="34"/>
  <c r="D24" i="35"/>
  <c r="E21" i="34"/>
  <c r="C24" i="35"/>
  <c r="H24" i="35"/>
  <c r="C21" i="34"/>
  <c r="B24" i="35"/>
  <c r="K20" i="34"/>
  <c r="F23" i="35"/>
  <c r="E53" i="35"/>
  <c r="I53" i="35"/>
  <c r="I20" i="34"/>
  <c r="E23" i="35"/>
  <c r="D53" i="35"/>
  <c r="G20" i="34"/>
  <c r="D23" i="35"/>
  <c r="E20" i="34"/>
  <c r="C23" i="35"/>
  <c r="B53" i="35"/>
  <c r="C20" i="34"/>
  <c r="K19" i="34"/>
  <c r="F22" i="35"/>
  <c r="I19" i="34"/>
  <c r="E22" i="35"/>
  <c r="G19" i="34"/>
  <c r="D22" i="35"/>
  <c r="E19" i="34"/>
  <c r="C22" i="35"/>
  <c r="C19" i="34"/>
  <c r="K18" i="34"/>
  <c r="F21" i="35"/>
  <c r="K21" i="35"/>
  <c r="I18" i="34"/>
  <c r="E21" i="35"/>
  <c r="J21" i="35"/>
  <c r="G18" i="34"/>
  <c r="D21" i="35"/>
  <c r="E18" i="34"/>
  <c r="C18" i="34"/>
  <c r="K17" i="34"/>
  <c r="F20" i="35"/>
  <c r="I17" i="34"/>
  <c r="E20" i="35"/>
  <c r="G17" i="34"/>
  <c r="D20" i="35"/>
  <c r="E17" i="34"/>
  <c r="C20" i="35"/>
  <c r="B50" i="35"/>
  <c r="C17" i="34"/>
  <c r="K16" i="34"/>
  <c r="F19" i="35"/>
  <c r="E49" i="35"/>
  <c r="I49" i="35"/>
  <c r="I16" i="34"/>
  <c r="E19" i="35"/>
  <c r="G16" i="34"/>
  <c r="D19" i="35"/>
  <c r="E16" i="34"/>
  <c r="C19" i="35"/>
  <c r="B49" i="35"/>
  <c r="C16" i="34"/>
  <c r="K15" i="34"/>
  <c r="F18" i="35"/>
  <c r="I15" i="34"/>
  <c r="E18" i="35"/>
  <c r="G15" i="34"/>
  <c r="D18" i="35"/>
  <c r="E15" i="34"/>
  <c r="C15" i="34"/>
  <c r="K14" i="34"/>
  <c r="F17" i="35"/>
  <c r="E47" i="35"/>
  <c r="I14" i="34"/>
  <c r="E17" i="35"/>
  <c r="G14" i="34"/>
  <c r="D17" i="35"/>
  <c r="E14" i="34"/>
  <c r="C14" i="34"/>
  <c r="B17" i="35"/>
  <c r="K13" i="34"/>
  <c r="F16" i="35"/>
  <c r="I13" i="34"/>
  <c r="E16" i="35"/>
  <c r="D46" i="35"/>
  <c r="G13" i="34"/>
  <c r="D16" i="35"/>
  <c r="E13" i="34"/>
  <c r="C13" i="34"/>
  <c r="K12" i="34"/>
  <c r="F15" i="35"/>
  <c r="I12" i="34"/>
  <c r="E15" i="35"/>
  <c r="D45" i="35"/>
  <c r="G12" i="34"/>
  <c r="D15" i="35"/>
  <c r="E12" i="34"/>
  <c r="C12" i="34"/>
  <c r="K11" i="34"/>
  <c r="F14" i="35"/>
  <c r="E44" i="35"/>
  <c r="I44" i="35"/>
  <c r="I11" i="34"/>
  <c r="E14" i="35"/>
  <c r="G11" i="34"/>
  <c r="D14" i="35"/>
  <c r="E11" i="34"/>
  <c r="C11" i="34"/>
  <c r="B14" i="35"/>
  <c r="K10" i="34"/>
  <c r="F13" i="35"/>
  <c r="I10" i="34"/>
  <c r="E13" i="35"/>
  <c r="G10" i="34"/>
  <c r="D13" i="35"/>
  <c r="E10" i="34"/>
  <c r="C13" i="35"/>
  <c r="C10" i="34"/>
  <c r="K9" i="34"/>
  <c r="F12" i="35"/>
  <c r="E42" i="35"/>
  <c r="I42" i="35"/>
  <c r="I9" i="34"/>
  <c r="G9" i="34"/>
  <c r="D12" i="35"/>
  <c r="E9" i="34"/>
  <c r="C9" i="34"/>
  <c r="K8" i="34"/>
  <c r="F11" i="35"/>
  <c r="I8" i="34"/>
  <c r="E11" i="35"/>
  <c r="G8" i="34"/>
  <c r="D11" i="35"/>
  <c r="E8" i="34"/>
  <c r="C11" i="35"/>
  <c r="C8" i="34"/>
  <c r="B11" i="35"/>
  <c r="K7" i="34"/>
  <c r="F10" i="35"/>
  <c r="E40" i="35"/>
  <c r="I40" i="35"/>
  <c r="I7" i="34"/>
  <c r="E10" i="35"/>
  <c r="G7" i="34"/>
  <c r="D10" i="35"/>
  <c r="E7" i="34"/>
  <c r="C7" i="34"/>
  <c r="B10" i="35"/>
  <c r="K6" i="34"/>
  <c r="F9" i="35"/>
  <c r="I6" i="34"/>
  <c r="E9" i="35"/>
  <c r="D39" i="35"/>
  <c r="G6" i="34"/>
  <c r="D9" i="35"/>
  <c r="E6" i="34"/>
  <c r="C9" i="35"/>
  <c r="C6" i="34"/>
  <c r="B9" i="35"/>
  <c r="K5" i="34"/>
  <c r="I5" i="34"/>
  <c r="E8" i="35"/>
  <c r="G5" i="34"/>
  <c r="D8" i="35"/>
  <c r="E5" i="34"/>
  <c r="C5" i="34"/>
  <c r="K4" i="34"/>
  <c r="F7" i="35"/>
  <c r="I4" i="34"/>
  <c r="E7" i="35"/>
  <c r="G4" i="34"/>
  <c r="D7" i="35"/>
  <c r="E4" i="34"/>
  <c r="C4" i="34"/>
  <c r="AD17" i="31"/>
  <c r="AD21" i="31"/>
  <c r="G10" i="33"/>
  <c r="F40" i="33"/>
  <c r="F13" i="33"/>
  <c r="E43" i="33"/>
  <c r="G18" i="33"/>
  <c r="F48" i="33"/>
  <c r="G24" i="33"/>
  <c r="E27" i="33"/>
  <c r="D9" i="33"/>
  <c r="D24" i="33"/>
  <c r="C54" i="33"/>
  <c r="D8" i="33"/>
  <c r="C38" i="33"/>
  <c r="C14" i="33"/>
  <c r="F54" i="33"/>
  <c r="D39" i="33"/>
  <c r="L26" i="32"/>
  <c r="J26" i="32"/>
  <c r="H26" i="32"/>
  <c r="I26" i="32"/>
  <c r="E29" i="33"/>
  <c r="F26" i="32"/>
  <c r="G26" i="32"/>
  <c r="D29" i="33"/>
  <c r="D26" i="32"/>
  <c r="E26" i="32"/>
  <c r="C29" i="33"/>
  <c r="B59" i="33"/>
  <c r="B26" i="32"/>
  <c r="C26" i="32"/>
  <c r="B29" i="33"/>
  <c r="M24" i="32"/>
  <c r="L27" i="35"/>
  <c r="K24" i="32"/>
  <c r="F27" i="33"/>
  <c r="I24" i="32"/>
  <c r="G24" i="32"/>
  <c r="D27" i="33"/>
  <c r="E24" i="32"/>
  <c r="C27" i="33"/>
  <c r="C24" i="32"/>
  <c r="B27" i="33"/>
  <c r="M23" i="32"/>
  <c r="AD23" i="31"/>
  <c r="G26" i="33"/>
  <c r="K23" i="32"/>
  <c r="F26" i="33"/>
  <c r="I23" i="32"/>
  <c r="E26" i="33"/>
  <c r="D56" i="33"/>
  <c r="G23" i="32"/>
  <c r="D26" i="33"/>
  <c r="E23" i="32"/>
  <c r="C26" i="33"/>
  <c r="B56" i="33"/>
  <c r="C23" i="32"/>
  <c r="B26" i="33"/>
  <c r="M22" i="32"/>
  <c r="G25" i="33"/>
  <c r="K22" i="32"/>
  <c r="F25" i="33"/>
  <c r="I22" i="32"/>
  <c r="E25" i="33"/>
  <c r="G22" i="32"/>
  <c r="D25" i="33"/>
  <c r="E22" i="32"/>
  <c r="C25" i="33"/>
  <c r="C22" i="32"/>
  <c r="B25" i="33"/>
  <c r="M21" i="32"/>
  <c r="L24" i="35"/>
  <c r="J54" i="35"/>
  <c r="K21" i="32"/>
  <c r="F24" i="33"/>
  <c r="I21" i="32"/>
  <c r="E24" i="33"/>
  <c r="G21" i="32"/>
  <c r="E21" i="32"/>
  <c r="C24" i="33"/>
  <c r="C21" i="32"/>
  <c r="B24" i="33"/>
  <c r="M20" i="32"/>
  <c r="AD20" i="31"/>
  <c r="G23" i="33"/>
  <c r="K20" i="32"/>
  <c r="F23" i="33"/>
  <c r="I20" i="32"/>
  <c r="E23" i="33"/>
  <c r="D53" i="33"/>
  <c r="G20" i="32"/>
  <c r="D23" i="33"/>
  <c r="E20" i="32"/>
  <c r="C23" i="33"/>
  <c r="C20" i="32"/>
  <c r="B23" i="33"/>
  <c r="M19" i="32"/>
  <c r="K19" i="32"/>
  <c r="F22" i="33"/>
  <c r="I19" i="32"/>
  <c r="E22" i="33"/>
  <c r="G19" i="32"/>
  <c r="D22" i="33"/>
  <c r="E19" i="32"/>
  <c r="C22" i="33"/>
  <c r="B52" i="33"/>
  <c r="C19" i="32"/>
  <c r="B22" i="33"/>
  <c r="M18" i="32"/>
  <c r="K18" i="32"/>
  <c r="F21" i="33"/>
  <c r="I18" i="32"/>
  <c r="E21" i="33"/>
  <c r="G18" i="32"/>
  <c r="D21" i="33"/>
  <c r="E18" i="32"/>
  <c r="C21" i="33"/>
  <c r="C18" i="32"/>
  <c r="B21" i="33"/>
  <c r="M17" i="32"/>
  <c r="L20" i="35"/>
  <c r="J50" i="35"/>
  <c r="G20" i="33"/>
  <c r="K17" i="32"/>
  <c r="F20" i="33"/>
  <c r="I17" i="32"/>
  <c r="E20" i="33"/>
  <c r="G17" i="32"/>
  <c r="D20" i="33"/>
  <c r="C50" i="33"/>
  <c r="E17" i="32"/>
  <c r="C20" i="33"/>
  <c r="C17" i="32"/>
  <c r="B20" i="33"/>
  <c r="M16" i="32"/>
  <c r="K16" i="32"/>
  <c r="F19" i="33"/>
  <c r="I16" i="32"/>
  <c r="E19" i="33"/>
  <c r="G16" i="32"/>
  <c r="D19" i="33"/>
  <c r="E16" i="32"/>
  <c r="C19" i="33"/>
  <c r="C16" i="32"/>
  <c r="B19" i="33"/>
  <c r="M15" i="32"/>
  <c r="K15" i="32"/>
  <c r="F18" i="33"/>
  <c r="I15" i="32"/>
  <c r="E18" i="33"/>
  <c r="G15" i="32"/>
  <c r="D18" i="33"/>
  <c r="E15" i="32"/>
  <c r="C18" i="33"/>
  <c r="C15" i="32"/>
  <c r="B18" i="33"/>
  <c r="M14" i="32"/>
  <c r="K14" i="32"/>
  <c r="F17" i="33"/>
  <c r="I14" i="32"/>
  <c r="E17" i="33"/>
  <c r="G14" i="32"/>
  <c r="D17" i="33"/>
  <c r="C47" i="33"/>
  <c r="E14" i="32"/>
  <c r="C17" i="33"/>
  <c r="C14" i="32"/>
  <c r="B17" i="33"/>
  <c r="M13" i="32"/>
  <c r="K13" i="32"/>
  <c r="F16" i="33"/>
  <c r="I13" i="32"/>
  <c r="E16" i="33"/>
  <c r="G13" i="32"/>
  <c r="D16" i="33"/>
  <c r="E13" i="32"/>
  <c r="C16" i="33"/>
  <c r="C13" i="32"/>
  <c r="B16" i="33"/>
  <c r="M12" i="32"/>
  <c r="K12" i="32"/>
  <c r="F15" i="33"/>
  <c r="I12" i="32"/>
  <c r="E15" i="33"/>
  <c r="G12" i="32"/>
  <c r="D15" i="33"/>
  <c r="E12" i="32"/>
  <c r="C15" i="33"/>
  <c r="C12" i="32"/>
  <c r="B15" i="33"/>
  <c r="M11" i="32"/>
  <c r="K11" i="32"/>
  <c r="F14" i="33"/>
  <c r="I11" i="32"/>
  <c r="E14" i="33"/>
  <c r="G11" i="32"/>
  <c r="D14" i="33"/>
  <c r="E11" i="32"/>
  <c r="C11" i="32"/>
  <c r="B14" i="33"/>
  <c r="M10" i="32"/>
  <c r="K10" i="32"/>
  <c r="I10" i="32"/>
  <c r="E13" i="33"/>
  <c r="G10" i="32"/>
  <c r="D13" i="33"/>
  <c r="C43" i="33"/>
  <c r="E10" i="32"/>
  <c r="C13" i="33"/>
  <c r="C10" i="32"/>
  <c r="B13" i="33"/>
  <c r="M9" i="32"/>
  <c r="AD9" i="31"/>
  <c r="K9" i="32"/>
  <c r="F12" i="33"/>
  <c r="I9" i="32"/>
  <c r="E12" i="33"/>
  <c r="G9" i="32"/>
  <c r="D12" i="33"/>
  <c r="C42" i="33"/>
  <c r="E9" i="32"/>
  <c r="C12" i="33"/>
  <c r="C9" i="32"/>
  <c r="B12" i="33"/>
  <c r="M8" i="32"/>
  <c r="K8" i="32"/>
  <c r="F11" i="33"/>
  <c r="I8" i="32"/>
  <c r="E11" i="33"/>
  <c r="G8" i="32"/>
  <c r="D11" i="33"/>
  <c r="E8" i="32"/>
  <c r="C11" i="33"/>
  <c r="C8" i="32"/>
  <c r="B11" i="33"/>
  <c r="M7" i="32"/>
  <c r="AD7" i="31"/>
  <c r="K7" i="32"/>
  <c r="F10" i="33"/>
  <c r="I7" i="32"/>
  <c r="E10" i="33"/>
  <c r="G7" i="32"/>
  <c r="D10" i="33"/>
  <c r="E7" i="32"/>
  <c r="C10" i="33"/>
  <c r="C7" i="32"/>
  <c r="B10" i="33"/>
  <c r="M6" i="32"/>
  <c r="G9" i="33"/>
  <c r="K6" i="32"/>
  <c r="F9" i="33"/>
  <c r="I6" i="32"/>
  <c r="E9" i="33"/>
  <c r="G6" i="32"/>
  <c r="E6" i="32"/>
  <c r="C9" i="33"/>
  <c r="C6" i="32"/>
  <c r="B9" i="33"/>
  <c r="M5" i="32"/>
  <c r="K5" i="32"/>
  <c r="F8" i="33"/>
  <c r="I5" i="32"/>
  <c r="E8" i="33"/>
  <c r="G5" i="32"/>
  <c r="E5" i="32"/>
  <c r="C8" i="33"/>
  <c r="C5" i="32"/>
  <c r="B8" i="33"/>
  <c r="M4" i="32"/>
  <c r="K4" i="32"/>
  <c r="F7" i="33"/>
  <c r="I4" i="32"/>
  <c r="E7" i="33"/>
  <c r="G4" i="32"/>
  <c r="D7" i="33"/>
  <c r="E4" i="32"/>
  <c r="C7" i="33"/>
  <c r="C4" i="32"/>
  <c r="B7" i="33"/>
  <c r="D53" i="29"/>
  <c r="E11" i="29"/>
  <c r="D43" i="29"/>
  <c r="D46" i="29"/>
  <c r="E19" i="29"/>
  <c r="D51" i="29"/>
  <c r="E27" i="29"/>
  <c r="H26" i="28"/>
  <c r="I26" i="28"/>
  <c r="E29" i="29"/>
  <c r="I5" i="28"/>
  <c r="E8" i="29"/>
  <c r="I6" i="28"/>
  <c r="E9" i="29"/>
  <c r="D39" i="29"/>
  <c r="I7" i="28"/>
  <c r="E10" i="29"/>
  <c r="I8" i="28"/>
  <c r="I9" i="28"/>
  <c r="E12" i="29"/>
  <c r="I10" i="28"/>
  <c r="E13" i="29"/>
  <c r="I11" i="28"/>
  <c r="E14" i="29"/>
  <c r="I12" i="28"/>
  <c r="E15" i="29"/>
  <c r="I13" i="28"/>
  <c r="E16" i="29"/>
  <c r="I14" i="28"/>
  <c r="E17" i="29"/>
  <c r="D47" i="29"/>
  <c r="I15" i="28"/>
  <c r="E18" i="29"/>
  <c r="I16" i="28"/>
  <c r="I17" i="28"/>
  <c r="E20" i="29"/>
  <c r="I18" i="28"/>
  <c r="E21" i="29"/>
  <c r="I19" i="28"/>
  <c r="E22" i="29"/>
  <c r="I20" i="28"/>
  <c r="E23" i="29"/>
  <c r="I21" i="28"/>
  <c r="E24" i="29"/>
  <c r="I22" i="28"/>
  <c r="E25" i="29"/>
  <c r="D55" i="29"/>
  <c r="I23" i="28"/>
  <c r="E26" i="29"/>
  <c r="I24" i="28"/>
  <c r="I4" i="28"/>
  <c r="E7" i="29"/>
  <c r="G26" i="28"/>
  <c r="F26" i="28"/>
  <c r="P5" i="31"/>
  <c r="P6" i="31"/>
  <c r="P7" i="31"/>
  <c r="P8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4" i="31"/>
  <c r="F7" i="31"/>
  <c r="E7" i="31"/>
  <c r="B6" i="3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5" i="31"/>
  <c r="B4" i="31"/>
  <c r="L51" i="29"/>
  <c r="L7" i="27"/>
  <c r="B26" i="28"/>
  <c r="C26" i="28"/>
  <c r="B29" i="29"/>
  <c r="B18" i="29"/>
  <c r="L26" i="28"/>
  <c r="J26" i="28"/>
  <c r="D26" i="28"/>
  <c r="E26" i="28"/>
  <c r="C29" i="29"/>
  <c r="B59" i="29"/>
  <c r="M24" i="28"/>
  <c r="K24" i="28"/>
  <c r="F27" i="29"/>
  <c r="G24" i="28"/>
  <c r="E24" i="28"/>
  <c r="C27" i="29"/>
  <c r="B57" i="29"/>
  <c r="C24" i="28"/>
  <c r="B27" i="29"/>
  <c r="M23" i="28"/>
  <c r="K23" i="28"/>
  <c r="F26" i="29"/>
  <c r="G23" i="28"/>
  <c r="E23" i="28"/>
  <c r="C26" i="29"/>
  <c r="B56" i="29"/>
  <c r="C23" i="28"/>
  <c r="B26" i="29"/>
  <c r="M22" i="28"/>
  <c r="G25" i="29"/>
  <c r="K22" i="28"/>
  <c r="F25" i="29"/>
  <c r="G22" i="28"/>
  <c r="E22" i="28"/>
  <c r="C25" i="29"/>
  <c r="C22" i="28"/>
  <c r="B25" i="29"/>
  <c r="M21" i="28"/>
  <c r="K21" i="28"/>
  <c r="F24" i="29"/>
  <c r="E54" i="29"/>
  <c r="G21" i="28"/>
  <c r="E21" i="28"/>
  <c r="C24" i="29"/>
  <c r="C21" i="28"/>
  <c r="B24" i="29"/>
  <c r="M20" i="28"/>
  <c r="G23" i="29"/>
  <c r="K20" i="28"/>
  <c r="F23" i="29"/>
  <c r="G20" i="28"/>
  <c r="E20" i="28"/>
  <c r="C23" i="29"/>
  <c r="B53" i="29"/>
  <c r="C20" i="28"/>
  <c r="B23" i="29"/>
  <c r="M19" i="28"/>
  <c r="G22" i="29"/>
  <c r="K19" i="28"/>
  <c r="F22" i="29"/>
  <c r="G19" i="28"/>
  <c r="E19" i="28"/>
  <c r="C22" i="29"/>
  <c r="B52" i="29"/>
  <c r="C19" i="28"/>
  <c r="B22" i="29"/>
  <c r="M18" i="28"/>
  <c r="G21" i="29"/>
  <c r="K18" i="28"/>
  <c r="F21" i="29"/>
  <c r="G18" i="28"/>
  <c r="D21" i="29"/>
  <c r="E18" i="28"/>
  <c r="C21" i="29"/>
  <c r="C18" i="28"/>
  <c r="B21" i="29"/>
  <c r="M17" i="28"/>
  <c r="G20" i="29"/>
  <c r="K17" i="28"/>
  <c r="F20" i="29"/>
  <c r="E50" i="29"/>
  <c r="G17" i="28"/>
  <c r="D20" i="29"/>
  <c r="C50" i="29"/>
  <c r="E17" i="28"/>
  <c r="C20" i="29"/>
  <c r="C17" i="28"/>
  <c r="B20" i="29"/>
  <c r="M16" i="28"/>
  <c r="AB16" i="31"/>
  <c r="G19" i="29"/>
  <c r="K16" i="28"/>
  <c r="F19" i="29"/>
  <c r="G16" i="28"/>
  <c r="E16" i="28"/>
  <c r="C19" i="29"/>
  <c r="C16" i="28"/>
  <c r="B19" i="29"/>
  <c r="M15" i="28"/>
  <c r="N18" i="33"/>
  <c r="L48" i="33"/>
  <c r="G18" i="29"/>
  <c r="K15" i="28"/>
  <c r="F18" i="29"/>
  <c r="G15" i="28"/>
  <c r="E15" i="28"/>
  <c r="C18" i="29"/>
  <c r="C15" i="28"/>
  <c r="M14" i="28"/>
  <c r="G17" i="29"/>
  <c r="K14" i="28"/>
  <c r="F17" i="29"/>
  <c r="G14" i="28"/>
  <c r="E14" i="28"/>
  <c r="C17" i="29"/>
  <c r="B47" i="29"/>
  <c r="C14" i="28"/>
  <c r="B17" i="29"/>
  <c r="M13" i="28"/>
  <c r="G16" i="29"/>
  <c r="K13" i="28"/>
  <c r="F16" i="29"/>
  <c r="G13" i="28"/>
  <c r="E13" i="28"/>
  <c r="C16" i="29"/>
  <c r="C13" i="28"/>
  <c r="B16" i="29"/>
  <c r="M12" i="28"/>
  <c r="K12" i="28"/>
  <c r="F15" i="29"/>
  <c r="G12" i="28"/>
  <c r="D15" i="29"/>
  <c r="C45" i="29"/>
  <c r="E12" i="28"/>
  <c r="C15" i="29"/>
  <c r="C12" i="28"/>
  <c r="B15" i="29"/>
  <c r="M11" i="28"/>
  <c r="G14" i="29"/>
  <c r="K11" i="28"/>
  <c r="F14" i="29"/>
  <c r="G11" i="28"/>
  <c r="E11" i="28"/>
  <c r="C14" i="29"/>
  <c r="C11" i="28"/>
  <c r="B14" i="29"/>
  <c r="M10" i="28"/>
  <c r="G13" i="29"/>
  <c r="K10" i="28"/>
  <c r="F13" i="29"/>
  <c r="G10" i="28"/>
  <c r="D13" i="29"/>
  <c r="C43" i="29"/>
  <c r="E10" i="28"/>
  <c r="C13" i="29"/>
  <c r="B43" i="29"/>
  <c r="C10" i="28"/>
  <c r="B13" i="29"/>
  <c r="M9" i="28"/>
  <c r="G12" i="29"/>
  <c r="K9" i="28"/>
  <c r="F12" i="29"/>
  <c r="G9" i="28"/>
  <c r="D12" i="29"/>
  <c r="E9" i="28"/>
  <c r="C12" i="29"/>
  <c r="B42" i="29"/>
  <c r="C9" i="28"/>
  <c r="B12" i="29"/>
  <c r="M8" i="28"/>
  <c r="G11" i="29"/>
  <c r="K8" i="28"/>
  <c r="F11" i="29"/>
  <c r="G8" i="28"/>
  <c r="E8" i="28"/>
  <c r="C11" i="29"/>
  <c r="C8" i="28"/>
  <c r="B11" i="29"/>
  <c r="M7" i="28"/>
  <c r="G10" i="29"/>
  <c r="K7" i="28"/>
  <c r="F10" i="29"/>
  <c r="E40" i="29"/>
  <c r="G7" i="28"/>
  <c r="E7" i="28"/>
  <c r="C10" i="29"/>
  <c r="B40" i="29"/>
  <c r="C7" i="28"/>
  <c r="B10" i="29"/>
  <c r="M6" i="28"/>
  <c r="G9" i="29"/>
  <c r="K6" i="28"/>
  <c r="F9" i="29"/>
  <c r="E39" i="29"/>
  <c r="G6" i="28"/>
  <c r="D9" i="29"/>
  <c r="E6" i="28"/>
  <c r="C9" i="29"/>
  <c r="C6" i="28"/>
  <c r="B9" i="29"/>
  <c r="M5" i="28"/>
  <c r="G8" i="29"/>
  <c r="K5" i="28"/>
  <c r="F8" i="29"/>
  <c r="G5" i="28"/>
  <c r="E5" i="28"/>
  <c r="C8" i="29"/>
  <c r="C5" i="28"/>
  <c r="B8" i="29"/>
  <c r="M4" i="28"/>
  <c r="G7" i="29"/>
  <c r="K4" i="28"/>
  <c r="F7" i="29"/>
  <c r="G4" i="28"/>
  <c r="E4" i="28"/>
  <c r="C7" i="29"/>
  <c r="B37" i="29"/>
  <c r="C4" i="28"/>
  <c r="B7" i="29"/>
  <c r="L10" i="27"/>
  <c r="L13" i="27"/>
  <c r="L17" i="27"/>
  <c r="L20" i="27"/>
  <c r="L24" i="27"/>
  <c r="K24" i="27"/>
  <c r="C10" i="27"/>
  <c r="E14" i="27"/>
  <c r="E20" i="27"/>
  <c r="J20" i="27"/>
  <c r="F13" i="27"/>
  <c r="K13" i="27"/>
  <c r="B22" i="27"/>
  <c r="B18" i="27"/>
  <c r="B13" i="27"/>
  <c r="G13" i="27"/>
  <c r="B11" i="27"/>
  <c r="J26" i="26"/>
  <c r="H26" i="26"/>
  <c r="F26" i="26"/>
  <c r="G26" i="26"/>
  <c r="D29" i="27"/>
  <c r="D26" i="26"/>
  <c r="E26" i="26"/>
  <c r="C29" i="27"/>
  <c r="B26" i="26"/>
  <c r="C26" i="26"/>
  <c r="K24" i="26"/>
  <c r="F27" i="27"/>
  <c r="I24" i="26"/>
  <c r="E27" i="27"/>
  <c r="G24" i="26"/>
  <c r="D27" i="27"/>
  <c r="E24" i="26"/>
  <c r="C27" i="27"/>
  <c r="C24" i="26"/>
  <c r="K23" i="26"/>
  <c r="F26" i="27"/>
  <c r="I23" i="26"/>
  <c r="E26" i="27"/>
  <c r="G23" i="26"/>
  <c r="D26" i="27"/>
  <c r="E23" i="26"/>
  <c r="C26" i="27"/>
  <c r="C23" i="26"/>
  <c r="K22" i="26"/>
  <c r="F25" i="27"/>
  <c r="I22" i="26"/>
  <c r="E25" i="27"/>
  <c r="G22" i="26"/>
  <c r="D25" i="27"/>
  <c r="E22" i="26"/>
  <c r="C25" i="27"/>
  <c r="C22" i="26"/>
  <c r="K21" i="26"/>
  <c r="F24" i="27"/>
  <c r="I21" i="26"/>
  <c r="E24" i="27"/>
  <c r="G21" i="26"/>
  <c r="D24" i="27"/>
  <c r="E21" i="26"/>
  <c r="C24" i="27"/>
  <c r="C21" i="26"/>
  <c r="K20" i="26"/>
  <c r="I20" i="26"/>
  <c r="E23" i="27"/>
  <c r="G20" i="26"/>
  <c r="D23" i="27"/>
  <c r="E20" i="26"/>
  <c r="C23" i="27"/>
  <c r="C20" i="26"/>
  <c r="K19" i="26"/>
  <c r="I19" i="26"/>
  <c r="E22" i="27"/>
  <c r="G19" i="26"/>
  <c r="D22" i="27"/>
  <c r="E19" i="26"/>
  <c r="C22" i="27"/>
  <c r="C19" i="26"/>
  <c r="K18" i="26"/>
  <c r="I18" i="26"/>
  <c r="E21" i="27"/>
  <c r="G18" i="26"/>
  <c r="D21" i="27"/>
  <c r="E18" i="26"/>
  <c r="C21" i="27"/>
  <c r="C18" i="26"/>
  <c r="K17" i="26"/>
  <c r="I17" i="26"/>
  <c r="G17" i="26"/>
  <c r="D20" i="27"/>
  <c r="I20" i="27"/>
  <c r="E17" i="26"/>
  <c r="C20" i="27"/>
  <c r="H20" i="27"/>
  <c r="C17" i="26"/>
  <c r="K16" i="26"/>
  <c r="F19" i="27"/>
  <c r="I16" i="26"/>
  <c r="E19" i="27"/>
  <c r="G16" i="26"/>
  <c r="D19" i="27"/>
  <c r="E16" i="26"/>
  <c r="C19" i="27"/>
  <c r="C16" i="26"/>
  <c r="K15" i="26"/>
  <c r="I15" i="26"/>
  <c r="E18" i="27"/>
  <c r="G15" i="26"/>
  <c r="D18" i="27"/>
  <c r="E15" i="26"/>
  <c r="C18" i="27"/>
  <c r="C15" i="26"/>
  <c r="K14" i="26"/>
  <c r="F17" i="27"/>
  <c r="K17" i="27"/>
  <c r="I14" i="26"/>
  <c r="E17" i="27"/>
  <c r="J17" i="27"/>
  <c r="G14" i="26"/>
  <c r="D17" i="27"/>
  <c r="I17" i="27"/>
  <c r="E14" i="26"/>
  <c r="C17" i="27"/>
  <c r="H17" i="27"/>
  <c r="C14" i="26"/>
  <c r="K13" i="26"/>
  <c r="I13" i="26"/>
  <c r="E16" i="27"/>
  <c r="G13" i="26"/>
  <c r="D16" i="27"/>
  <c r="E13" i="26"/>
  <c r="C16" i="27"/>
  <c r="C13" i="26"/>
  <c r="K12" i="26"/>
  <c r="I12" i="26"/>
  <c r="E15" i="27"/>
  <c r="G12" i="26"/>
  <c r="D15" i="27"/>
  <c r="E12" i="26"/>
  <c r="C15" i="27"/>
  <c r="C12" i="26"/>
  <c r="K11" i="26"/>
  <c r="I11" i="26"/>
  <c r="G11" i="26"/>
  <c r="D14" i="27"/>
  <c r="E11" i="26"/>
  <c r="C14" i="27"/>
  <c r="C11" i="26"/>
  <c r="K10" i="26"/>
  <c r="Z10" i="31"/>
  <c r="Y10" i="31"/>
  <c r="I10" i="26"/>
  <c r="E13" i="27"/>
  <c r="J13" i="27"/>
  <c r="G10" i="26"/>
  <c r="D13" i="27"/>
  <c r="I13" i="27"/>
  <c r="E10" i="26"/>
  <c r="C13" i="27"/>
  <c r="H13" i="27"/>
  <c r="C10" i="26"/>
  <c r="K9" i="26"/>
  <c r="I9" i="26"/>
  <c r="E12" i="27"/>
  <c r="G9" i="26"/>
  <c r="D12" i="27"/>
  <c r="E9" i="26"/>
  <c r="C12" i="27"/>
  <c r="C9" i="26"/>
  <c r="K8" i="26"/>
  <c r="F11" i="27"/>
  <c r="I8" i="26"/>
  <c r="E11" i="27"/>
  <c r="G8" i="26"/>
  <c r="D11" i="27"/>
  <c r="E8" i="26"/>
  <c r="C11" i="27"/>
  <c r="C8" i="26"/>
  <c r="K7" i="26"/>
  <c r="I7" i="26"/>
  <c r="E10" i="27"/>
  <c r="J10" i="27"/>
  <c r="G7" i="26"/>
  <c r="D10" i="27"/>
  <c r="E7" i="26"/>
  <c r="C7" i="26"/>
  <c r="K6" i="26"/>
  <c r="Z6" i="31"/>
  <c r="Y6" i="31"/>
  <c r="I6" i="26"/>
  <c r="E9" i="27"/>
  <c r="G6" i="26"/>
  <c r="D9" i="27"/>
  <c r="E6" i="26"/>
  <c r="C9" i="27"/>
  <c r="C6" i="26"/>
  <c r="K5" i="26"/>
  <c r="I5" i="26"/>
  <c r="I26" i="26"/>
  <c r="E29" i="27"/>
  <c r="G5" i="26"/>
  <c r="D8" i="27"/>
  <c r="E5" i="26"/>
  <c r="C8" i="27"/>
  <c r="C5" i="26"/>
  <c r="K4" i="26"/>
  <c r="I4" i="26"/>
  <c r="E7" i="27"/>
  <c r="J7" i="27"/>
  <c r="G4" i="26"/>
  <c r="D7" i="27"/>
  <c r="I7" i="27"/>
  <c r="E4" i="26"/>
  <c r="C7" i="27"/>
  <c r="H7" i="27"/>
  <c r="C4" i="26"/>
  <c r="K5" i="24"/>
  <c r="K6" i="24"/>
  <c r="X6" i="31"/>
  <c r="F9" i="25"/>
  <c r="K9" i="25"/>
  <c r="K7" i="24"/>
  <c r="X7" i="31"/>
  <c r="K8" i="24"/>
  <c r="K9" i="24"/>
  <c r="X9" i="31"/>
  <c r="W9" i="31"/>
  <c r="F12" i="25"/>
  <c r="K12" i="25"/>
  <c r="K10" i="24"/>
  <c r="X10" i="31"/>
  <c r="F13" i="25"/>
  <c r="K13" i="25"/>
  <c r="K11" i="24"/>
  <c r="X11" i="31"/>
  <c r="K12" i="24"/>
  <c r="K13" i="24"/>
  <c r="X13" i="31"/>
  <c r="F16" i="25"/>
  <c r="K16" i="25"/>
  <c r="K14" i="24"/>
  <c r="X14" i="31"/>
  <c r="K15" i="24"/>
  <c r="K16" i="24"/>
  <c r="X16" i="31"/>
  <c r="F19" i="25"/>
  <c r="K19" i="25"/>
  <c r="K17" i="24"/>
  <c r="X17" i="31"/>
  <c r="F20" i="25"/>
  <c r="K20" i="25"/>
  <c r="K18" i="24"/>
  <c r="X18" i="31"/>
  <c r="K19" i="24"/>
  <c r="K20" i="24"/>
  <c r="X20" i="31"/>
  <c r="F23" i="25"/>
  <c r="K23" i="25"/>
  <c r="K21" i="24"/>
  <c r="X21" i="31"/>
  <c r="F24" i="25"/>
  <c r="K22" i="24"/>
  <c r="K23" i="24"/>
  <c r="X23" i="31"/>
  <c r="F26" i="25"/>
  <c r="K26" i="25"/>
  <c r="K24" i="24"/>
  <c r="X24" i="31"/>
  <c r="F27" i="25"/>
  <c r="K27" i="25"/>
  <c r="K4" i="24"/>
  <c r="X4" i="31"/>
  <c r="F7" i="25"/>
  <c r="K7" i="25"/>
  <c r="I5" i="24"/>
  <c r="E8" i="25"/>
  <c r="J8" i="25"/>
  <c r="I6" i="24"/>
  <c r="E9" i="25"/>
  <c r="I7" i="24"/>
  <c r="E10" i="25"/>
  <c r="J10" i="25"/>
  <c r="I8" i="24"/>
  <c r="E11" i="25"/>
  <c r="I9" i="24"/>
  <c r="E12" i="25"/>
  <c r="J12" i="25"/>
  <c r="I10" i="24"/>
  <c r="E13" i="25"/>
  <c r="J13" i="25"/>
  <c r="I11" i="24"/>
  <c r="E14" i="25"/>
  <c r="J14" i="25"/>
  <c r="I12" i="24"/>
  <c r="E15" i="25"/>
  <c r="I13" i="24"/>
  <c r="E16" i="25"/>
  <c r="J16" i="25"/>
  <c r="I14" i="24"/>
  <c r="E17" i="25"/>
  <c r="I15" i="24"/>
  <c r="E18" i="25"/>
  <c r="J18" i="25"/>
  <c r="I16" i="24"/>
  <c r="E19" i="25"/>
  <c r="J19" i="25"/>
  <c r="I17" i="24"/>
  <c r="E20" i="25"/>
  <c r="J20" i="25"/>
  <c r="I18" i="24"/>
  <c r="E21" i="25"/>
  <c r="J21" i="25"/>
  <c r="I19" i="24"/>
  <c r="E22" i="25"/>
  <c r="J22" i="25"/>
  <c r="I20" i="24"/>
  <c r="E23" i="25"/>
  <c r="J23" i="25"/>
  <c r="I21" i="24"/>
  <c r="E24" i="25"/>
  <c r="J24" i="25"/>
  <c r="I22" i="24"/>
  <c r="E25" i="25"/>
  <c r="I23" i="24"/>
  <c r="E26" i="25"/>
  <c r="J26" i="25"/>
  <c r="I24" i="24"/>
  <c r="E27" i="25"/>
  <c r="I4" i="24"/>
  <c r="E7" i="25"/>
  <c r="J7" i="25"/>
  <c r="G5" i="24"/>
  <c r="D8" i="25"/>
  <c r="I8" i="25"/>
  <c r="G6" i="24"/>
  <c r="D9" i="25"/>
  <c r="I9" i="25"/>
  <c r="G7" i="24"/>
  <c r="D10" i="25"/>
  <c r="I10" i="25"/>
  <c r="G8" i="24"/>
  <c r="D11" i="25"/>
  <c r="I11" i="25"/>
  <c r="G9" i="24"/>
  <c r="D12" i="25"/>
  <c r="I12" i="25"/>
  <c r="G10" i="24"/>
  <c r="D13" i="25"/>
  <c r="I13" i="25"/>
  <c r="G11" i="24"/>
  <c r="D14" i="25"/>
  <c r="I14" i="25"/>
  <c r="G12" i="24"/>
  <c r="D15" i="25"/>
  <c r="I15" i="25"/>
  <c r="G13" i="24"/>
  <c r="D16" i="25"/>
  <c r="I16" i="25"/>
  <c r="G14" i="24"/>
  <c r="D17" i="25"/>
  <c r="I17" i="25"/>
  <c r="G15" i="24"/>
  <c r="D18" i="25"/>
  <c r="I18" i="25"/>
  <c r="G16" i="24"/>
  <c r="D19" i="25"/>
  <c r="I19" i="25"/>
  <c r="G17" i="24"/>
  <c r="D20" i="25"/>
  <c r="I20" i="25"/>
  <c r="G18" i="24"/>
  <c r="D21" i="25"/>
  <c r="I21" i="25"/>
  <c r="G19" i="24"/>
  <c r="D22" i="25"/>
  <c r="I22" i="25"/>
  <c r="G20" i="24"/>
  <c r="D23" i="25"/>
  <c r="I23" i="25"/>
  <c r="G21" i="24"/>
  <c r="D24" i="25"/>
  <c r="I24" i="25"/>
  <c r="G22" i="24"/>
  <c r="D25" i="25"/>
  <c r="I25" i="25"/>
  <c r="G23" i="24"/>
  <c r="D26" i="25"/>
  <c r="I26" i="25"/>
  <c r="G24" i="24"/>
  <c r="D27" i="25"/>
  <c r="I27" i="25"/>
  <c r="F26" i="24"/>
  <c r="G26" i="24"/>
  <c r="D29" i="25"/>
  <c r="I29" i="25"/>
  <c r="G4" i="24"/>
  <c r="D7" i="25"/>
  <c r="I7" i="25"/>
  <c r="D26" i="24"/>
  <c r="E26" i="24"/>
  <c r="C29" i="25"/>
  <c r="H29" i="25"/>
  <c r="E5" i="24"/>
  <c r="C8" i="25"/>
  <c r="H8" i="25"/>
  <c r="E6" i="24"/>
  <c r="C9" i="25"/>
  <c r="H9" i="25"/>
  <c r="E7" i="24"/>
  <c r="C10" i="25"/>
  <c r="H10" i="25"/>
  <c r="E8" i="24"/>
  <c r="C11" i="25"/>
  <c r="E9" i="24"/>
  <c r="C12" i="25"/>
  <c r="H12" i="25"/>
  <c r="E10" i="24"/>
  <c r="C13" i="25"/>
  <c r="H13" i="25"/>
  <c r="E11" i="24"/>
  <c r="C14" i="25"/>
  <c r="H14" i="25"/>
  <c r="E12" i="24"/>
  <c r="C15" i="25"/>
  <c r="H15" i="25"/>
  <c r="E13" i="24"/>
  <c r="C16" i="25"/>
  <c r="H16" i="25"/>
  <c r="E14" i="24"/>
  <c r="C17" i="25"/>
  <c r="H17" i="25"/>
  <c r="E15" i="24"/>
  <c r="C18" i="25"/>
  <c r="H18" i="25"/>
  <c r="E16" i="24"/>
  <c r="C19" i="25"/>
  <c r="E17" i="24"/>
  <c r="C20" i="25"/>
  <c r="H20" i="25"/>
  <c r="E18" i="24"/>
  <c r="C21" i="25"/>
  <c r="E19" i="24"/>
  <c r="C22" i="25"/>
  <c r="H22" i="25"/>
  <c r="E20" i="24"/>
  <c r="C23" i="25"/>
  <c r="H23" i="25"/>
  <c r="E21" i="24"/>
  <c r="C24" i="25"/>
  <c r="H24" i="25"/>
  <c r="E22" i="24"/>
  <c r="C25" i="25"/>
  <c r="H25" i="25"/>
  <c r="E23" i="24"/>
  <c r="C26" i="25"/>
  <c r="H26" i="25"/>
  <c r="E24" i="24"/>
  <c r="C27" i="25"/>
  <c r="E4" i="24"/>
  <c r="C7" i="25"/>
  <c r="H7" i="25"/>
  <c r="B18" i="25"/>
  <c r="G18" i="25"/>
  <c r="B7" i="25"/>
  <c r="G7" i="25"/>
  <c r="J9" i="25"/>
  <c r="H11" i="25"/>
  <c r="J11" i="25"/>
  <c r="J15" i="25"/>
  <c r="J17" i="25"/>
  <c r="H19" i="25"/>
  <c r="H21" i="25"/>
  <c r="K24" i="25"/>
  <c r="J25" i="25"/>
  <c r="H27" i="25"/>
  <c r="J27" i="25"/>
  <c r="C4" i="24"/>
  <c r="B7" i="27"/>
  <c r="G7" i="27"/>
  <c r="C5" i="24"/>
  <c r="B8" i="27"/>
  <c r="C6" i="24"/>
  <c r="B9" i="27"/>
  <c r="B9" i="25"/>
  <c r="G9" i="25"/>
  <c r="C7" i="24"/>
  <c r="C8" i="24"/>
  <c r="B11" i="25"/>
  <c r="G11" i="25"/>
  <c r="C9" i="24"/>
  <c r="C10" i="24"/>
  <c r="B13" i="25"/>
  <c r="G13" i="25"/>
  <c r="C11" i="24"/>
  <c r="B14" i="27"/>
  <c r="B14" i="25"/>
  <c r="G14" i="25"/>
  <c r="C12" i="24"/>
  <c r="C13" i="24"/>
  <c r="C14" i="24"/>
  <c r="B17" i="27"/>
  <c r="G17" i="27"/>
  <c r="C15" i="24"/>
  <c r="C16" i="24"/>
  <c r="B19" i="27"/>
  <c r="C17" i="24"/>
  <c r="B20" i="27"/>
  <c r="G20" i="27"/>
  <c r="B20" i="25"/>
  <c r="G20" i="25"/>
  <c r="C18" i="24"/>
  <c r="B21" i="27"/>
  <c r="B21" i="25"/>
  <c r="G21" i="25"/>
  <c r="C19" i="24"/>
  <c r="B22" i="25"/>
  <c r="G22" i="25"/>
  <c r="C20" i="24"/>
  <c r="B23" i="27"/>
  <c r="B23" i="25"/>
  <c r="G23" i="25"/>
  <c r="C21" i="24"/>
  <c r="C22" i="24"/>
  <c r="C23" i="24"/>
  <c r="C24" i="24"/>
  <c r="B26" i="24"/>
  <c r="C26" i="24"/>
  <c r="H26" i="24"/>
  <c r="J26" i="24"/>
  <c r="K4" i="22"/>
  <c r="K5" i="22"/>
  <c r="V5" i="31"/>
  <c r="K6" i="22"/>
  <c r="V6" i="31"/>
  <c r="K7" i="22"/>
  <c r="K8" i="22"/>
  <c r="V8" i="31"/>
  <c r="F11" i="23"/>
  <c r="K9" i="22"/>
  <c r="V9" i="31"/>
  <c r="K10" i="22"/>
  <c r="K11" i="22"/>
  <c r="V11" i="31"/>
  <c r="K12" i="22"/>
  <c r="V12" i="31"/>
  <c r="F15" i="23"/>
  <c r="K13" i="22"/>
  <c r="V13" i="31"/>
  <c r="K14" i="22"/>
  <c r="V14" i="31"/>
  <c r="K15" i="22"/>
  <c r="K16" i="22"/>
  <c r="V16" i="31"/>
  <c r="F19" i="23"/>
  <c r="K17" i="22"/>
  <c r="V17" i="31"/>
  <c r="K18" i="22"/>
  <c r="K19" i="22"/>
  <c r="V19" i="31"/>
  <c r="K20" i="22"/>
  <c r="V20" i="31"/>
  <c r="F23" i="23"/>
  <c r="K23" i="23"/>
  <c r="K21" i="22"/>
  <c r="V21" i="31"/>
  <c r="K22" i="22"/>
  <c r="V22" i="31"/>
  <c r="K23" i="22"/>
  <c r="K24" i="22"/>
  <c r="V24" i="31"/>
  <c r="F27" i="23"/>
  <c r="I4" i="22"/>
  <c r="I5" i="22"/>
  <c r="I6" i="22"/>
  <c r="E9" i="23"/>
  <c r="J9" i="23"/>
  <c r="I7" i="22"/>
  <c r="E10" i="23"/>
  <c r="J10" i="23"/>
  <c r="I8" i="22"/>
  <c r="I9" i="22"/>
  <c r="E12" i="23"/>
  <c r="J12" i="23"/>
  <c r="I10" i="22"/>
  <c r="E13" i="23"/>
  <c r="J13" i="23"/>
  <c r="I11" i="22"/>
  <c r="E14" i="23"/>
  <c r="I12" i="22"/>
  <c r="I13" i="22"/>
  <c r="E16" i="23"/>
  <c r="J16" i="23"/>
  <c r="I14" i="22"/>
  <c r="E17" i="23"/>
  <c r="J17" i="23"/>
  <c r="I15" i="22"/>
  <c r="E18" i="23"/>
  <c r="J18" i="23"/>
  <c r="I16" i="22"/>
  <c r="I17" i="22"/>
  <c r="E20" i="23"/>
  <c r="J20" i="23"/>
  <c r="I18" i="22"/>
  <c r="E21" i="23"/>
  <c r="J21" i="23"/>
  <c r="I19" i="22"/>
  <c r="E22" i="23"/>
  <c r="I20" i="22"/>
  <c r="I21" i="22"/>
  <c r="E24" i="23"/>
  <c r="J24" i="23"/>
  <c r="I22" i="22"/>
  <c r="E25" i="23"/>
  <c r="J25" i="23"/>
  <c r="I23" i="22"/>
  <c r="E26" i="23"/>
  <c r="I24" i="22"/>
  <c r="F26" i="22"/>
  <c r="G26" i="22"/>
  <c r="D29" i="23"/>
  <c r="I29" i="23"/>
  <c r="D26" i="22"/>
  <c r="E26" i="22"/>
  <c r="C29" i="23"/>
  <c r="H29" i="23"/>
  <c r="B28" i="23"/>
  <c r="B26" i="22"/>
  <c r="C26" i="22"/>
  <c r="B29" i="23"/>
  <c r="G29" i="23"/>
  <c r="F8" i="23"/>
  <c r="K8" i="23"/>
  <c r="F12" i="23"/>
  <c r="K12" i="23"/>
  <c r="F14" i="23"/>
  <c r="K14" i="23"/>
  <c r="F16" i="23"/>
  <c r="K16" i="23"/>
  <c r="F20" i="23"/>
  <c r="K20" i="23"/>
  <c r="F22" i="23"/>
  <c r="F24" i="23"/>
  <c r="K24" i="23"/>
  <c r="E11" i="23"/>
  <c r="J11" i="23"/>
  <c r="E15" i="23"/>
  <c r="J15" i="23"/>
  <c r="E19" i="23"/>
  <c r="J19" i="23"/>
  <c r="E23" i="23"/>
  <c r="J23" i="23"/>
  <c r="E27" i="23"/>
  <c r="J27" i="23"/>
  <c r="E7" i="23"/>
  <c r="G5" i="22"/>
  <c r="D8" i="23"/>
  <c r="I8" i="23"/>
  <c r="G6" i="22"/>
  <c r="D9" i="23"/>
  <c r="I9" i="23"/>
  <c r="G7" i="22"/>
  <c r="D10" i="23"/>
  <c r="I10" i="23"/>
  <c r="G8" i="22"/>
  <c r="D11" i="23"/>
  <c r="G9" i="22"/>
  <c r="D12" i="23"/>
  <c r="I12" i="23"/>
  <c r="G10" i="22"/>
  <c r="D13" i="23"/>
  <c r="I13" i="23"/>
  <c r="G11" i="22"/>
  <c r="D14" i="23"/>
  <c r="I14" i="23"/>
  <c r="G12" i="22"/>
  <c r="D15" i="23"/>
  <c r="G13" i="22"/>
  <c r="D16" i="23"/>
  <c r="I16" i="23"/>
  <c r="G14" i="22"/>
  <c r="D17" i="23"/>
  <c r="G15" i="22"/>
  <c r="D18" i="23"/>
  <c r="I18" i="23"/>
  <c r="G16" i="22"/>
  <c r="D19" i="23"/>
  <c r="I19" i="23"/>
  <c r="G17" i="22"/>
  <c r="D20" i="23"/>
  <c r="I20" i="23"/>
  <c r="G18" i="22"/>
  <c r="D21" i="23"/>
  <c r="I21" i="23"/>
  <c r="G19" i="22"/>
  <c r="D22" i="23"/>
  <c r="I22" i="23"/>
  <c r="G20" i="22"/>
  <c r="D23" i="23"/>
  <c r="G21" i="22"/>
  <c r="D24" i="23"/>
  <c r="I24" i="23"/>
  <c r="G22" i="22"/>
  <c r="D25" i="23"/>
  <c r="I25" i="23"/>
  <c r="G23" i="22"/>
  <c r="D26" i="23"/>
  <c r="I26" i="23"/>
  <c r="G24" i="22"/>
  <c r="D27" i="23"/>
  <c r="I27" i="23"/>
  <c r="G4" i="22"/>
  <c r="D7" i="23"/>
  <c r="E5" i="22"/>
  <c r="C8" i="23"/>
  <c r="H8" i="23"/>
  <c r="E6" i="22"/>
  <c r="C9" i="23"/>
  <c r="H9" i="23"/>
  <c r="E7" i="22"/>
  <c r="C10" i="23"/>
  <c r="H10" i="23"/>
  <c r="E8" i="22"/>
  <c r="C11" i="23"/>
  <c r="H11" i="23"/>
  <c r="E9" i="22"/>
  <c r="C12" i="23"/>
  <c r="H12" i="23"/>
  <c r="E10" i="22"/>
  <c r="C13" i="23"/>
  <c r="H13" i="23"/>
  <c r="E11" i="22"/>
  <c r="C14" i="23"/>
  <c r="H14" i="23"/>
  <c r="E12" i="22"/>
  <c r="C15" i="23"/>
  <c r="H15" i="23"/>
  <c r="E13" i="22"/>
  <c r="C16" i="23"/>
  <c r="H16" i="23"/>
  <c r="E14" i="22"/>
  <c r="C17" i="23"/>
  <c r="H17" i="23"/>
  <c r="E15" i="22"/>
  <c r="C18" i="23"/>
  <c r="H18" i="23"/>
  <c r="E16" i="22"/>
  <c r="C19" i="23"/>
  <c r="H19" i="23"/>
  <c r="E17" i="22"/>
  <c r="C20" i="23"/>
  <c r="H20" i="23"/>
  <c r="E18" i="22"/>
  <c r="C21" i="23"/>
  <c r="H21" i="23"/>
  <c r="E19" i="22"/>
  <c r="C22" i="23"/>
  <c r="H22" i="23"/>
  <c r="E20" i="22"/>
  <c r="C23" i="23"/>
  <c r="H23" i="23"/>
  <c r="E21" i="22"/>
  <c r="C24" i="23"/>
  <c r="H24" i="23"/>
  <c r="E22" i="22"/>
  <c r="C25" i="23"/>
  <c r="H25" i="23"/>
  <c r="E23" i="22"/>
  <c r="C26" i="23"/>
  <c r="H26" i="23"/>
  <c r="E24" i="22"/>
  <c r="C27" i="23"/>
  <c r="H27" i="23"/>
  <c r="E4" i="22"/>
  <c r="C7" i="23"/>
  <c r="H7" i="23"/>
  <c r="C5" i="22"/>
  <c r="B8" i="23"/>
  <c r="G8" i="23"/>
  <c r="C6" i="22"/>
  <c r="B9" i="23"/>
  <c r="G9" i="23"/>
  <c r="C7" i="22"/>
  <c r="B10" i="23"/>
  <c r="G10" i="23"/>
  <c r="C8" i="22"/>
  <c r="B11" i="23"/>
  <c r="G11" i="23"/>
  <c r="C9" i="22"/>
  <c r="B12" i="23"/>
  <c r="G12" i="23"/>
  <c r="C10" i="22"/>
  <c r="B13" i="23"/>
  <c r="G13" i="23"/>
  <c r="C11" i="22"/>
  <c r="B14" i="23"/>
  <c r="G14" i="23"/>
  <c r="C12" i="22"/>
  <c r="B15" i="23"/>
  <c r="C13" i="22"/>
  <c r="B16" i="23"/>
  <c r="G16" i="23"/>
  <c r="C14" i="22"/>
  <c r="B17" i="23"/>
  <c r="G17" i="23"/>
  <c r="C15" i="22"/>
  <c r="B18" i="23"/>
  <c r="G18" i="23"/>
  <c r="C16" i="22"/>
  <c r="B19" i="23"/>
  <c r="G19" i="23"/>
  <c r="C17" i="22"/>
  <c r="B20" i="23"/>
  <c r="G20" i="23"/>
  <c r="C18" i="22"/>
  <c r="B21" i="23"/>
  <c r="G21" i="23"/>
  <c r="C19" i="22"/>
  <c r="B22" i="23"/>
  <c r="G22" i="23"/>
  <c r="C20" i="22"/>
  <c r="B23" i="23"/>
  <c r="G23" i="23"/>
  <c r="C21" i="22"/>
  <c r="B24" i="23"/>
  <c r="G24" i="23"/>
  <c r="C22" i="22"/>
  <c r="B25" i="23"/>
  <c r="G25" i="23"/>
  <c r="C23" i="22"/>
  <c r="B26" i="23"/>
  <c r="G26" i="23"/>
  <c r="C24" i="22"/>
  <c r="B27" i="23"/>
  <c r="G27" i="23"/>
  <c r="C4" i="22"/>
  <c r="B7" i="23"/>
  <c r="G7" i="23"/>
  <c r="I7" i="23"/>
  <c r="J7" i="23"/>
  <c r="I11" i="23"/>
  <c r="K11" i="23"/>
  <c r="J14" i="23"/>
  <c r="G15" i="23"/>
  <c r="I15" i="23"/>
  <c r="K15" i="23"/>
  <c r="I17" i="23"/>
  <c r="K19" i="23"/>
  <c r="J22" i="23"/>
  <c r="K22" i="23"/>
  <c r="I23" i="23"/>
  <c r="J26" i="23"/>
  <c r="K27" i="23"/>
  <c r="H26" i="22"/>
  <c r="J26" i="22"/>
  <c r="E4" i="20"/>
  <c r="C7" i="21"/>
  <c r="H7" i="21"/>
  <c r="E5" i="20"/>
  <c r="C8" i="21"/>
  <c r="H8" i="21"/>
  <c r="E6" i="20"/>
  <c r="C9" i="21"/>
  <c r="H9" i="21"/>
  <c r="E7" i="20"/>
  <c r="C10" i="21"/>
  <c r="H10" i="21"/>
  <c r="E8" i="20"/>
  <c r="C11" i="21"/>
  <c r="H11" i="21"/>
  <c r="E9" i="20"/>
  <c r="C12" i="21"/>
  <c r="H12" i="21"/>
  <c r="E10" i="20"/>
  <c r="C13" i="21"/>
  <c r="H13" i="21"/>
  <c r="E11" i="20"/>
  <c r="C14" i="21"/>
  <c r="H14" i="21"/>
  <c r="E12" i="20"/>
  <c r="C15" i="21"/>
  <c r="H15" i="21"/>
  <c r="E13" i="20"/>
  <c r="C16" i="21"/>
  <c r="H16" i="21"/>
  <c r="E14" i="20"/>
  <c r="C17" i="21"/>
  <c r="H17" i="21"/>
  <c r="E15" i="20"/>
  <c r="C18" i="21"/>
  <c r="H18" i="21"/>
  <c r="E16" i="20"/>
  <c r="C19" i="21"/>
  <c r="H19" i="21"/>
  <c r="E17" i="20"/>
  <c r="C20" i="21"/>
  <c r="H20" i="21"/>
  <c r="E18" i="20"/>
  <c r="C21" i="21"/>
  <c r="H21" i="21"/>
  <c r="E19" i="20"/>
  <c r="C22" i="21"/>
  <c r="H22" i="21"/>
  <c r="E20" i="20"/>
  <c r="C23" i="21"/>
  <c r="H23" i="21"/>
  <c r="E21" i="20"/>
  <c r="C24" i="21"/>
  <c r="H24" i="21"/>
  <c r="E22" i="20"/>
  <c r="C25" i="21"/>
  <c r="H25" i="21"/>
  <c r="E23" i="20"/>
  <c r="C26" i="21"/>
  <c r="H26" i="21"/>
  <c r="E24" i="20"/>
  <c r="C27" i="21"/>
  <c r="H27" i="21"/>
  <c r="D26" i="20"/>
  <c r="E26" i="20"/>
  <c r="C29" i="21"/>
  <c r="H29" i="21"/>
  <c r="K4" i="20"/>
  <c r="K5" i="20"/>
  <c r="T5" i="31"/>
  <c r="K6" i="20"/>
  <c r="T6" i="31"/>
  <c r="K7" i="20"/>
  <c r="T7" i="31"/>
  <c r="S7" i="31"/>
  <c r="K8" i="20"/>
  <c r="K9" i="20"/>
  <c r="T9" i="31"/>
  <c r="F12" i="21"/>
  <c r="K12" i="21"/>
  <c r="K10" i="20"/>
  <c r="T10" i="31"/>
  <c r="K11" i="20"/>
  <c r="T11" i="31"/>
  <c r="S11" i="31"/>
  <c r="F14" i="21"/>
  <c r="K14" i="21"/>
  <c r="K12" i="20"/>
  <c r="K13" i="20"/>
  <c r="T13" i="31"/>
  <c r="F16" i="21"/>
  <c r="K16" i="21"/>
  <c r="K14" i="20"/>
  <c r="K15" i="20"/>
  <c r="T15" i="31"/>
  <c r="S15" i="31"/>
  <c r="F18" i="21"/>
  <c r="K18" i="21"/>
  <c r="K16" i="20"/>
  <c r="T16" i="31"/>
  <c r="K17" i="20"/>
  <c r="T17" i="31"/>
  <c r="F20" i="21"/>
  <c r="K20" i="21"/>
  <c r="K18" i="20"/>
  <c r="K19" i="20"/>
  <c r="T19" i="31"/>
  <c r="S19" i="31"/>
  <c r="F22" i="21"/>
  <c r="K22" i="21"/>
  <c r="K20" i="20"/>
  <c r="T20" i="31"/>
  <c r="K21" i="20"/>
  <c r="T21" i="31"/>
  <c r="K22" i="20"/>
  <c r="T22" i="31"/>
  <c r="K23" i="20"/>
  <c r="T23" i="31"/>
  <c r="F26" i="21"/>
  <c r="K26" i="21"/>
  <c r="K24" i="20"/>
  <c r="T24" i="31"/>
  <c r="I5" i="20"/>
  <c r="E8" i="21"/>
  <c r="J8" i="21"/>
  <c r="I6" i="20"/>
  <c r="E9" i="21"/>
  <c r="J9" i="21"/>
  <c r="I7" i="20"/>
  <c r="E10" i="21"/>
  <c r="I8" i="20"/>
  <c r="E11" i="21"/>
  <c r="J11" i="21"/>
  <c r="I9" i="20"/>
  <c r="E12" i="21"/>
  <c r="I10" i="20"/>
  <c r="E13" i="21"/>
  <c r="J13" i="21"/>
  <c r="I11" i="20"/>
  <c r="E14" i="21"/>
  <c r="I12" i="20"/>
  <c r="E15" i="21"/>
  <c r="J15" i="21"/>
  <c r="I13" i="20"/>
  <c r="E16" i="21"/>
  <c r="I14" i="20"/>
  <c r="E17" i="21"/>
  <c r="J17" i="21"/>
  <c r="I15" i="20"/>
  <c r="E18" i="21"/>
  <c r="J18" i="21"/>
  <c r="I16" i="20"/>
  <c r="E19" i="21"/>
  <c r="J19" i="21"/>
  <c r="I17" i="20"/>
  <c r="E20" i="21"/>
  <c r="I18" i="20"/>
  <c r="E21" i="21"/>
  <c r="J21" i="21"/>
  <c r="I19" i="20"/>
  <c r="E22" i="21"/>
  <c r="J22" i="21"/>
  <c r="I20" i="20"/>
  <c r="E23" i="21"/>
  <c r="J23" i="21"/>
  <c r="I21" i="20"/>
  <c r="E24" i="21"/>
  <c r="J24" i="21"/>
  <c r="I22" i="20"/>
  <c r="E25" i="21"/>
  <c r="J25" i="21"/>
  <c r="I23" i="20"/>
  <c r="E26" i="21"/>
  <c r="J26" i="21"/>
  <c r="I24" i="20"/>
  <c r="E27" i="21"/>
  <c r="J27" i="21"/>
  <c r="I4" i="20"/>
  <c r="G5" i="20"/>
  <c r="D8" i="21"/>
  <c r="I8" i="21"/>
  <c r="G6" i="20"/>
  <c r="D9" i="21"/>
  <c r="I9" i="21"/>
  <c r="G7" i="20"/>
  <c r="D10" i="21"/>
  <c r="I10" i="21"/>
  <c r="G8" i="20"/>
  <c r="D11" i="21"/>
  <c r="I11" i="21"/>
  <c r="G9" i="20"/>
  <c r="D12" i="21"/>
  <c r="I12" i="21"/>
  <c r="G10" i="20"/>
  <c r="D13" i="21"/>
  <c r="I13" i="21"/>
  <c r="G11" i="20"/>
  <c r="D14" i="21"/>
  <c r="I14" i="21"/>
  <c r="G12" i="20"/>
  <c r="D15" i="21"/>
  <c r="I15" i="21"/>
  <c r="G13" i="20"/>
  <c r="D16" i="21"/>
  <c r="I16" i="21"/>
  <c r="G14" i="20"/>
  <c r="D17" i="21"/>
  <c r="I17" i="21"/>
  <c r="G15" i="20"/>
  <c r="D18" i="21"/>
  <c r="I18" i="21"/>
  <c r="G16" i="20"/>
  <c r="D19" i="21"/>
  <c r="I19" i="21"/>
  <c r="G17" i="20"/>
  <c r="D20" i="21"/>
  <c r="I20" i="21"/>
  <c r="G18" i="20"/>
  <c r="D21" i="21"/>
  <c r="I21" i="21"/>
  <c r="G19" i="20"/>
  <c r="D22" i="21"/>
  <c r="I22" i="21"/>
  <c r="G20" i="20"/>
  <c r="D23" i="21"/>
  <c r="I23" i="21"/>
  <c r="G21" i="20"/>
  <c r="D24" i="21"/>
  <c r="I24" i="21"/>
  <c r="G22" i="20"/>
  <c r="D25" i="21"/>
  <c r="I25" i="21"/>
  <c r="G23" i="20"/>
  <c r="D26" i="21"/>
  <c r="G24" i="20"/>
  <c r="D27" i="21"/>
  <c r="I27" i="21"/>
  <c r="F26" i="20"/>
  <c r="G26" i="20"/>
  <c r="D29" i="21"/>
  <c r="I29" i="21"/>
  <c r="G4" i="20"/>
  <c r="D7" i="21"/>
  <c r="I7" i="21"/>
  <c r="B14" i="21"/>
  <c r="G14" i="21"/>
  <c r="B22" i="21"/>
  <c r="G22" i="21"/>
  <c r="B26" i="21"/>
  <c r="G26" i="21"/>
  <c r="F8" i="21"/>
  <c r="K8" i="21"/>
  <c r="F9" i="21"/>
  <c r="K9" i="21"/>
  <c r="F13" i="21"/>
  <c r="K13" i="21"/>
  <c r="F19" i="21"/>
  <c r="K19" i="21"/>
  <c r="F23" i="21"/>
  <c r="K23" i="21"/>
  <c r="F24" i="21"/>
  <c r="K24" i="21"/>
  <c r="F25" i="21"/>
  <c r="F27" i="21"/>
  <c r="K27" i="21"/>
  <c r="J10" i="21"/>
  <c r="J12" i="21"/>
  <c r="J14" i="21"/>
  <c r="J16" i="21"/>
  <c r="J20" i="21"/>
  <c r="K25" i="21"/>
  <c r="I26" i="21"/>
  <c r="C4" i="20"/>
  <c r="B7" i="21"/>
  <c r="G7" i="21"/>
  <c r="C5" i="20"/>
  <c r="B8" i="21"/>
  <c r="G8" i="21"/>
  <c r="C6" i="20"/>
  <c r="B9" i="21"/>
  <c r="G9" i="21"/>
  <c r="C7" i="20"/>
  <c r="B10" i="21"/>
  <c r="G10" i="21"/>
  <c r="C8" i="20"/>
  <c r="B11" i="21"/>
  <c r="G11" i="21"/>
  <c r="C9" i="20"/>
  <c r="B12" i="21"/>
  <c r="G12" i="21"/>
  <c r="C10" i="20"/>
  <c r="B13" i="21"/>
  <c r="G13" i="21"/>
  <c r="C11" i="20"/>
  <c r="C12" i="20"/>
  <c r="B15" i="21"/>
  <c r="G15" i="21"/>
  <c r="C13" i="20"/>
  <c r="B16" i="21"/>
  <c r="G16" i="21"/>
  <c r="C14" i="20"/>
  <c r="B17" i="21"/>
  <c r="G17" i="21"/>
  <c r="C15" i="20"/>
  <c r="B18" i="21"/>
  <c r="G18" i="21"/>
  <c r="C16" i="20"/>
  <c r="B19" i="21"/>
  <c r="G19" i="21"/>
  <c r="C17" i="20"/>
  <c r="B20" i="21"/>
  <c r="G20" i="21"/>
  <c r="C18" i="20"/>
  <c r="B21" i="21"/>
  <c r="G21" i="21"/>
  <c r="C19" i="20"/>
  <c r="C20" i="20"/>
  <c r="B23" i="21"/>
  <c r="G23" i="21"/>
  <c r="C21" i="20"/>
  <c r="B24" i="21"/>
  <c r="G24" i="21"/>
  <c r="C22" i="20"/>
  <c r="B25" i="21"/>
  <c r="G25" i="21"/>
  <c r="C23" i="20"/>
  <c r="C24" i="20"/>
  <c r="B27" i="21"/>
  <c r="G27" i="21"/>
  <c r="B26" i="20"/>
  <c r="C26" i="20"/>
  <c r="B29" i="21"/>
  <c r="G29" i="21"/>
  <c r="H26" i="20"/>
  <c r="J26" i="20"/>
  <c r="B27" i="19"/>
  <c r="G27" i="19"/>
  <c r="G16" i="19"/>
  <c r="K5" i="18"/>
  <c r="R5" i="31"/>
  <c r="Q5" i="31"/>
  <c r="F8" i="19"/>
  <c r="K8" i="19"/>
  <c r="K6" i="18"/>
  <c r="K7" i="18"/>
  <c r="R7" i="31"/>
  <c r="Q7" i="31"/>
  <c r="F10" i="19"/>
  <c r="K8" i="18"/>
  <c r="R8" i="31"/>
  <c r="Q8" i="31"/>
  <c r="F11" i="19"/>
  <c r="K11" i="19"/>
  <c r="K9" i="18"/>
  <c r="K10" i="18"/>
  <c r="K11" i="18"/>
  <c r="R11" i="31"/>
  <c r="Q11" i="31"/>
  <c r="F14" i="19"/>
  <c r="K14" i="19"/>
  <c r="K12" i="18"/>
  <c r="K13" i="18"/>
  <c r="R13" i="31"/>
  <c r="Q13" i="31"/>
  <c r="F16" i="19"/>
  <c r="K16" i="19"/>
  <c r="K14" i="18"/>
  <c r="K15" i="18"/>
  <c r="R15" i="31"/>
  <c r="Q15" i="31"/>
  <c r="F18" i="19"/>
  <c r="K18" i="19"/>
  <c r="K16" i="18"/>
  <c r="K17" i="18"/>
  <c r="R17" i="31"/>
  <c r="Q17" i="31"/>
  <c r="F20" i="19"/>
  <c r="K20" i="19"/>
  <c r="K18" i="18"/>
  <c r="K19" i="18"/>
  <c r="R19" i="31"/>
  <c r="Q19" i="31"/>
  <c r="F22" i="19"/>
  <c r="K22" i="19"/>
  <c r="K20" i="18"/>
  <c r="R20" i="31"/>
  <c r="Q20" i="31"/>
  <c r="F23" i="19"/>
  <c r="K23" i="19"/>
  <c r="K21" i="18"/>
  <c r="R21" i="31"/>
  <c r="Q21" i="31"/>
  <c r="K22" i="18"/>
  <c r="R22" i="31"/>
  <c r="Q22" i="31"/>
  <c r="F25" i="19"/>
  <c r="K25" i="19"/>
  <c r="K23" i="18"/>
  <c r="K24" i="18"/>
  <c r="R24" i="31"/>
  <c r="Q24" i="31"/>
  <c r="K4" i="18"/>
  <c r="R4" i="31"/>
  <c r="Q4" i="31"/>
  <c r="F7" i="19"/>
  <c r="K7" i="19"/>
  <c r="I4" i="18"/>
  <c r="I5" i="18"/>
  <c r="E8" i="19"/>
  <c r="J8" i="19"/>
  <c r="I6" i="18"/>
  <c r="E9" i="19"/>
  <c r="J9" i="19"/>
  <c r="I7" i="18"/>
  <c r="I8" i="18"/>
  <c r="I9" i="18"/>
  <c r="E12" i="19"/>
  <c r="J12" i="19"/>
  <c r="I10" i="18"/>
  <c r="E13" i="19"/>
  <c r="J13" i="19"/>
  <c r="I11" i="18"/>
  <c r="E14" i="19"/>
  <c r="J14" i="19"/>
  <c r="I12" i="18"/>
  <c r="I13" i="18"/>
  <c r="I14" i="18"/>
  <c r="E17" i="19"/>
  <c r="I15" i="18"/>
  <c r="E18" i="19"/>
  <c r="J18" i="19"/>
  <c r="I16" i="18"/>
  <c r="E19" i="19"/>
  <c r="J19" i="19"/>
  <c r="I17" i="18"/>
  <c r="I18" i="18"/>
  <c r="E21" i="19"/>
  <c r="J21" i="19"/>
  <c r="I19" i="18"/>
  <c r="E22" i="19"/>
  <c r="J22" i="19"/>
  <c r="I20" i="18"/>
  <c r="E23" i="19"/>
  <c r="J23" i="19"/>
  <c r="I21" i="18"/>
  <c r="I22" i="18"/>
  <c r="E25" i="19"/>
  <c r="J25" i="19"/>
  <c r="I23" i="18"/>
  <c r="I24" i="18"/>
  <c r="E11" i="19"/>
  <c r="J11" i="19"/>
  <c r="E15" i="19"/>
  <c r="E16" i="19"/>
  <c r="J16" i="19"/>
  <c r="E20" i="19"/>
  <c r="J20" i="19"/>
  <c r="E24" i="19"/>
  <c r="J24" i="19"/>
  <c r="E26" i="19"/>
  <c r="J26" i="19"/>
  <c r="E27" i="19"/>
  <c r="J27" i="19"/>
  <c r="E7" i="19"/>
  <c r="G5" i="18"/>
  <c r="D8" i="19"/>
  <c r="I8" i="19"/>
  <c r="G6" i="18"/>
  <c r="D9" i="19"/>
  <c r="I9" i="19"/>
  <c r="G7" i="18"/>
  <c r="D10" i="19"/>
  <c r="I10" i="19"/>
  <c r="G8" i="18"/>
  <c r="D11" i="19"/>
  <c r="I11" i="19"/>
  <c r="G9" i="18"/>
  <c r="D12" i="19"/>
  <c r="I12" i="19"/>
  <c r="G10" i="18"/>
  <c r="D13" i="19"/>
  <c r="I13" i="19"/>
  <c r="G11" i="18"/>
  <c r="D14" i="19"/>
  <c r="I14" i="19"/>
  <c r="G12" i="18"/>
  <c r="D15" i="19"/>
  <c r="I15" i="19"/>
  <c r="G13" i="18"/>
  <c r="D16" i="19"/>
  <c r="I16" i="19"/>
  <c r="G14" i="18"/>
  <c r="D17" i="19"/>
  <c r="I17" i="19"/>
  <c r="G15" i="18"/>
  <c r="D18" i="19"/>
  <c r="I18" i="19"/>
  <c r="G16" i="18"/>
  <c r="D19" i="19"/>
  <c r="I19" i="19"/>
  <c r="G17" i="18"/>
  <c r="D20" i="19"/>
  <c r="I20" i="19"/>
  <c r="G18" i="18"/>
  <c r="D21" i="19"/>
  <c r="I21" i="19"/>
  <c r="G19" i="18"/>
  <c r="D22" i="19"/>
  <c r="I22" i="19"/>
  <c r="G20" i="18"/>
  <c r="D23" i="19"/>
  <c r="I23" i="19"/>
  <c r="G21" i="18"/>
  <c r="D24" i="19"/>
  <c r="I24" i="19"/>
  <c r="G22" i="18"/>
  <c r="D25" i="19"/>
  <c r="I25" i="19"/>
  <c r="G23" i="18"/>
  <c r="D26" i="19"/>
  <c r="I26" i="19"/>
  <c r="G24" i="18"/>
  <c r="D27" i="19"/>
  <c r="I27" i="19"/>
  <c r="F26" i="18"/>
  <c r="G26" i="18"/>
  <c r="D29" i="19"/>
  <c r="I29" i="19"/>
  <c r="G4" i="18"/>
  <c r="D7" i="19"/>
  <c r="I7" i="19"/>
  <c r="D26" i="18"/>
  <c r="E26" i="18"/>
  <c r="C29" i="19"/>
  <c r="H29" i="19"/>
  <c r="E5" i="18"/>
  <c r="C8" i="19"/>
  <c r="H8" i="19"/>
  <c r="E6" i="18"/>
  <c r="C9" i="19"/>
  <c r="H9" i="19"/>
  <c r="E7" i="18"/>
  <c r="C10" i="19"/>
  <c r="H10" i="19"/>
  <c r="E8" i="18"/>
  <c r="C11" i="19"/>
  <c r="H11" i="19"/>
  <c r="E9" i="18"/>
  <c r="C12" i="19"/>
  <c r="H12" i="19"/>
  <c r="E10" i="18"/>
  <c r="C13" i="19"/>
  <c r="H13" i="19"/>
  <c r="E11" i="18"/>
  <c r="C14" i="19"/>
  <c r="H14" i="19"/>
  <c r="E12" i="18"/>
  <c r="C15" i="19"/>
  <c r="H15" i="19"/>
  <c r="E13" i="18"/>
  <c r="C16" i="19"/>
  <c r="H16" i="19"/>
  <c r="E14" i="18"/>
  <c r="C17" i="19"/>
  <c r="H17" i="19"/>
  <c r="E15" i="18"/>
  <c r="C18" i="19"/>
  <c r="H18" i="19"/>
  <c r="E16" i="18"/>
  <c r="C19" i="19"/>
  <c r="H19" i="19"/>
  <c r="E17" i="18"/>
  <c r="C20" i="19"/>
  <c r="H20" i="19"/>
  <c r="E18" i="18"/>
  <c r="C21" i="19"/>
  <c r="H21" i="19"/>
  <c r="E19" i="18"/>
  <c r="C22" i="19"/>
  <c r="H22" i="19"/>
  <c r="E20" i="18"/>
  <c r="C23" i="19"/>
  <c r="H23" i="19"/>
  <c r="E21" i="18"/>
  <c r="C24" i="19"/>
  <c r="H24" i="19"/>
  <c r="E22" i="18"/>
  <c r="C25" i="19"/>
  <c r="H25" i="19"/>
  <c r="E23" i="18"/>
  <c r="C26" i="19"/>
  <c r="H26" i="19"/>
  <c r="E24" i="18"/>
  <c r="C27" i="19"/>
  <c r="H27" i="19"/>
  <c r="E4" i="18"/>
  <c r="C7" i="19"/>
  <c r="H7" i="19"/>
  <c r="J7" i="19"/>
  <c r="G8" i="19"/>
  <c r="K10" i="19"/>
  <c r="J15" i="19"/>
  <c r="J17" i="19"/>
  <c r="K26" i="16"/>
  <c r="P26" i="31"/>
  <c r="C4" i="18"/>
  <c r="B7" i="19"/>
  <c r="G7" i="19"/>
  <c r="C5" i="18"/>
  <c r="B8" i="19"/>
  <c r="C6" i="18"/>
  <c r="B9" i="19"/>
  <c r="G9" i="19"/>
  <c r="C7" i="18"/>
  <c r="B10" i="19"/>
  <c r="G10" i="19"/>
  <c r="C8" i="18"/>
  <c r="B11" i="19"/>
  <c r="G11" i="19"/>
  <c r="C9" i="18"/>
  <c r="B12" i="19"/>
  <c r="G12" i="19"/>
  <c r="C10" i="18"/>
  <c r="B13" i="19"/>
  <c r="G13" i="19"/>
  <c r="C11" i="18"/>
  <c r="B14" i="19"/>
  <c r="G14" i="19"/>
  <c r="C12" i="18"/>
  <c r="B15" i="19"/>
  <c r="G15" i="19"/>
  <c r="C13" i="18"/>
  <c r="B16" i="19"/>
  <c r="C14" i="18"/>
  <c r="B17" i="19"/>
  <c r="G17" i="19"/>
  <c r="C15" i="18"/>
  <c r="B18" i="19"/>
  <c r="G18" i="19"/>
  <c r="C16" i="18"/>
  <c r="B19" i="19"/>
  <c r="G19" i="19"/>
  <c r="C17" i="18"/>
  <c r="B20" i="19"/>
  <c r="G20" i="19"/>
  <c r="C18" i="18"/>
  <c r="B21" i="19"/>
  <c r="G21" i="19"/>
  <c r="C19" i="18"/>
  <c r="B22" i="19"/>
  <c r="G22" i="19"/>
  <c r="C20" i="18"/>
  <c r="B23" i="19"/>
  <c r="G23" i="19"/>
  <c r="C21" i="18"/>
  <c r="B24" i="19"/>
  <c r="G24" i="19"/>
  <c r="C22" i="18"/>
  <c r="B25" i="19"/>
  <c r="G25" i="19"/>
  <c r="C23" i="18"/>
  <c r="B26" i="19"/>
  <c r="G26" i="19"/>
  <c r="C24" i="18"/>
  <c r="B26" i="18"/>
  <c r="C26" i="18"/>
  <c r="B29" i="19"/>
  <c r="G29" i="19"/>
  <c r="H26" i="18"/>
  <c r="J26" i="18"/>
  <c r="G22" i="17"/>
  <c r="E4" i="16"/>
  <c r="C7" i="17"/>
  <c r="H7" i="17"/>
  <c r="E5" i="16"/>
  <c r="C8" i="17"/>
  <c r="H8" i="17"/>
  <c r="E6" i="16"/>
  <c r="C9" i="17"/>
  <c r="H9" i="17"/>
  <c r="E7" i="16"/>
  <c r="C10" i="17"/>
  <c r="H10" i="17"/>
  <c r="E8" i="16"/>
  <c r="C11" i="17"/>
  <c r="H11" i="17"/>
  <c r="E9" i="16"/>
  <c r="C12" i="17"/>
  <c r="H12" i="17"/>
  <c r="E10" i="16"/>
  <c r="C13" i="17"/>
  <c r="H13" i="17"/>
  <c r="E11" i="16"/>
  <c r="C14" i="17"/>
  <c r="H14" i="17"/>
  <c r="E12" i="16"/>
  <c r="C15" i="17"/>
  <c r="H15" i="17"/>
  <c r="E13" i="16"/>
  <c r="C16" i="17"/>
  <c r="H16" i="17"/>
  <c r="E14" i="16"/>
  <c r="C17" i="17"/>
  <c r="H17" i="17"/>
  <c r="E15" i="16"/>
  <c r="C18" i="17"/>
  <c r="H18" i="17"/>
  <c r="E16" i="16"/>
  <c r="C19" i="17"/>
  <c r="H19" i="17"/>
  <c r="E17" i="16"/>
  <c r="C20" i="17"/>
  <c r="H20" i="17"/>
  <c r="E18" i="16"/>
  <c r="C21" i="17"/>
  <c r="H21" i="17"/>
  <c r="E19" i="16"/>
  <c r="C22" i="17"/>
  <c r="H22" i="17"/>
  <c r="E20" i="16"/>
  <c r="C23" i="17"/>
  <c r="H23" i="17"/>
  <c r="E21" i="16"/>
  <c r="C24" i="17"/>
  <c r="H24" i="17"/>
  <c r="E22" i="16"/>
  <c r="C25" i="17"/>
  <c r="H25" i="17"/>
  <c r="E23" i="16"/>
  <c r="C26" i="17"/>
  <c r="H26" i="17"/>
  <c r="E24" i="16"/>
  <c r="C27" i="17"/>
  <c r="H27" i="17"/>
  <c r="D26" i="16"/>
  <c r="E26" i="16"/>
  <c r="C29" i="17"/>
  <c r="H29" i="17"/>
  <c r="F8" i="17"/>
  <c r="K8" i="17"/>
  <c r="F9" i="17"/>
  <c r="F10" i="17"/>
  <c r="F11" i="17"/>
  <c r="F12" i="17"/>
  <c r="K12" i="17"/>
  <c r="F13" i="17"/>
  <c r="F14" i="17"/>
  <c r="F15" i="17"/>
  <c r="F16" i="17"/>
  <c r="K16" i="17"/>
  <c r="F17" i="17"/>
  <c r="F18" i="17"/>
  <c r="F19" i="17"/>
  <c r="F20" i="17"/>
  <c r="K20" i="17"/>
  <c r="F21" i="17"/>
  <c r="F22" i="17"/>
  <c r="F23" i="17"/>
  <c r="F24" i="17"/>
  <c r="K24" i="17"/>
  <c r="F25" i="17"/>
  <c r="F26" i="17"/>
  <c r="F27" i="17"/>
  <c r="F7" i="17"/>
  <c r="I5" i="16"/>
  <c r="E8" i="17"/>
  <c r="J8" i="17"/>
  <c r="I6" i="16"/>
  <c r="E9" i="17"/>
  <c r="I7" i="16"/>
  <c r="E10" i="17"/>
  <c r="J10" i="17"/>
  <c r="I8" i="16"/>
  <c r="E11" i="17"/>
  <c r="J11" i="17"/>
  <c r="I9" i="16"/>
  <c r="E12" i="17"/>
  <c r="J12" i="17"/>
  <c r="I10" i="16"/>
  <c r="E13" i="17"/>
  <c r="I11" i="16"/>
  <c r="E14" i="17"/>
  <c r="J14" i="17"/>
  <c r="I12" i="16"/>
  <c r="E15" i="17"/>
  <c r="J15" i="17"/>
  <c r="I13" i="16"/>
  <c r="E16" i="17"/>
  <c r="J16" i="17"/>
  <c r="I14" i="16"/>
  <c r="E17" i="17"/>
  <c r="I15" i="16"/>
  <c r="E18" i="17"/>
  <c r="J18" i="17"/>
  <c r="I16" i="16"/>
  <c r="E19" i="17"/>
  <c r="J19" i="17"/>
  <c r="I17" i="16"/>
  <c r="E20" i="17"/>
  <c r="J20" i="17"/>
  <c r="I18" i="16"/>
  <c r="E21" i="17"/>
  <c r="I19" i="16"/>
  <c r="E22" i="17"/>
  <c r="J22" i="17"/>
  <c r="I20" i="16"/>
  <c r="E23" i="17"/>
  <c r="J23" i="17"/>
  <c r="I21" i="16"/>
  <c r="E24" i="17"/>
  <c r="J24" i="17"/>
  <c r="I22" i="16"/>
  <c r="E25" i="17"/>
  <c r="I23" i="16"/>
  <c r="E26" i="17"/>
  <c r="J26" i="17"/>
  <c r="I24" i="16"/>
  <c r="E27" i="17"/>
  <c r="J27" i="17"/>
  <c r="I4" i="16"/>
  <c r="F26" i="16"/>
  <c r="G26" i="16"/>
  <c r="D29" i="17"/>
  <c r="I29" i="17"/>
  <c r="G5" i="16"/>
  <c r="D8" i="17"/>
  <c r="I8" i="17"/>
  <c r="G6" i="16"/>
  <c r="D9" i="17"/>
  <c r="I9" i="17"/>
  <c r="G7" i="16"/>
  <c r="D10" i="17"/>
  <c r="I10" i="17"/>
  <c r="G8" i="16"/>
  <c r="D11" i="17"/>
  <c r="I11" i="17"/>
  <c r="G9" i="16"/>
  <c r="D12" i="17"/>
  <c r="I12" i="17"/>
  <c r="G10" i="16"/>
  <c r="D13" i="17"/>
  <c r="I13" i="17"/>
  <c r="G11" i="16"/>
  <c r="D14" i="17"/>
  <c r="I14" i="17"/>
  <c r="G12" i="16"/>
  <c r="D15" i="17"/>
  <c r="I15" i="17"/>
  <c r="G13" i="16"/>
  <c r="D16" i="17"/>
  <c r="I16" i="17"/>
  <c r="G14" i="16"/>
  <c r="D17" i="17"/>
  <c r="I17" i="17"/>
  <c r="G15" i="16"/>
  <c r="D18" i="17"/>
  <c r="I18" i="17"/>
  <c r="G16" i="16"/>
  <c r="D19" i="17"/>
  <c r="I19" i="17"/>
  <c r="G17" i="16"/>
  <c r="D20" i="17"/>
  <c r="I20" i="17"/>
  <c r="G18" i="16"/>
  <c r="D21" i="17"/>
  <c r="I21" i="17"/>
  <c r="G19" i="16"/>
  <c r="D22" i="17"/>
  <c r="I22" i="17"/>
  <c r="G20" i="16"/>
  <c r="D23" i="17"/>
  <c r="I23" i="17"/>
  <c r="G21" i="16"/>
  <c r="D24" i="17"/>
  <c r="I24" i="17"/>
  <c r="G22" i="16"/>
  <c r="D25" i="17"/>
  <c r="I25" i="17"/>
  <c r="G23" i="16"/>
  <c r="D26" i="17"/>
  <c r="I26" i="17"/>
  <c r="G24" i="16"/>
  <c r="D27" i="17"/>
  <c r="I27" i="17"/>
  <c r="G4" i="16"/>
  <c r="D7" i="17"/>
  <c r="I7" i="17"/>
  <c r="K7" i="17"/>
  <c r="J9" i="17"/>
  <c r="K9" i="17"/>
  <c r="K10" i="17"/>
  <c r="K11" i="17"/>
  <c r="J13" i="17"/>
  <c r="K13" i="17"/>
  <c r="K14" i="17"/>
  <c r="K15" i="17"/>
  <c r="J17" i="17"/>
  <c r="K17" i="17"/>
  <c r="K18" i="17"/>
  <c r="K19" i="17"/>
  <c r="J21" i="17"/>
  <c r="K21" i="17"/>
  <c r="K22" i="17"/>
  <c r="K23" i="17"/>
  <c r="J25" i="17"/>
  <c r="K25" i="17"/>
  <c r="K26" i="17"/>
  <c r="K27" i="17"/>
  <c r="C4" i="16"/>
  <c r="B7" i="17"/>
  <c r="G7" i="17"/>
  <c r="C5" i="16"/>
  <c r="B8" i="17"/>
  <c r="G8" i="17"/>
  <c r="C6" i="16"/>
  <c r="B9" i="17"/>
  <c r="G9" i="17"/>
  <c r="C7" i="16"/>
  <c r="B10" i="17"/>
  <c r="G10" i="17"/>
  <c r="C8" i="16"/>
  <c r="B11" i="17"/>
  <c r="G11" i="17"/>
  <c r="C9" i="16"/>
  <c r="B12" i="17"/>
  <c r="G12" i="17"/>
  <c r="C10" i="16"/>
  <c r="B13" i="17"/>
  <c r="G13" i="17"/>
  <c r="C11" i="16"/>
  <c r="B14" i="17"/>
  <c r="G14" i="17"/>
  <c r="C12" i="16"/>
  <c r="B15" i="17"/>
  <c r="G15" i="17"/>
  <c r="C13" i="16"/>
  <c r="B16" i="17"/>
  <c r="G16" i="17"/>
  <c r="C14" i="16"/>
  <c r="B17" i="17"/>
  <c r="G17" i="17"/>
  <c r="C15" i="16"/>
  <c r="B18" i="17"/>
  <c r="G18" i="17"/>
  <c r="C16" i="16"/>
  <c r="B19" i="17"/>
  <c r="G19" i="17"/>
  <c r="C17" i="16"/>
  <c r="B20" i="17"/>
  <c r="G20" i="17"/>
  <c r="C18" i="16"/>
  <c r="B21" i="17"/>
  <c r="G21" i="17"/>
  <c r="C19" i="16"/>
  <c r="B22" i="17"/>
  <c r="C20" i="16"/>
  <c r="B23" i="17"/>
  <c r="G23" i="17"/>
  <c r="C21" i="16"/>
  <c r="B24" i="17"/>
  <c r="G24" i="17"/>
  <c r="C22" i="16"/>
  <c r="B25" i="17"/>
  <c r="G25" i="17"/>
  <c r="C23" i="16"/>
  <c r="B26" i="17"/>
  <c r="G26" i="17"/>
  <c r="C24" i="16"/>
  <c r="B27" i="17"/>
  <c r="G27" i="17"/>
  <c r="B26" i="16"/>
  <c r="C26" i="16"/>
  <c r="B29" i="17"/>
  <c r="G29" i="17"/>
  <c r="H26" i="16"/>
  <c r="J26" i="16"/>
  <c r="K5" i="14"/>
  <c r="N5" i="31"/>
  <c r="K6" i="14"/>
  <c r="K7" i="14"/>
  <c r="N7" i="31"/>
  <c r="K8" i="14"/>
  <c r="K9" i="14"/>
  <c r="N9" i="31"/>
  <c r="K10" i="14"/>
  <c r="K11" i="14"/>
  <c r="N11" i="31"/>
  <c r="K12" i="14"/>
  <c r="K13" i="14"/>
  <c r="N13" i="31"/>
  <c r="K14" i="14"/>
  <c r="N14" i="31"/>
  <c r="F17" i="15"/>
  <c r="K15" i="14"/>
  <c r="N15" i="31"/>
  <c r="F18" i="15"/>
  <c r="K16" i="14"/>
  <c r="N16" i="31"/>
  <c r="F19" i="15"/>
  <c r="K17" i="14"/>
  <c r="N17" i="31"/>
  <c r="F20" i="15"/>
  <c r="K18" i="14"/>
  <c r="N18" i="31"/>
  <c r="F21" i="15"/>
  <c r="K19" i="14"/>
  <c r="N19" i="31"/>
  <c r="F22" i="15"/>
  <c r="K20" i="14"/>
  <c r="N20" i="31"/>
  <c r="F23" i="15"/>
  <c r="K21" i="14"/>
  <c r="N21" i="31"/>
  <c r="F24" i="15"/>
  <c r="K22" i="14"/>
  <c r="N22" i="31"/>
  <c r="K23" i="14"/>
  <c r="K24" i="14"/>
  <c r="N24" i="31"/>
  <c r="K4" i="14"/>
  <c r="N4" i="31"/>
  <c r="M4" i="31"/>
  <c r="I5" i="14"/>
  <c r="E8" i="15"/>
  <c r="I6" i="14"/>
  <c r="E9" i="15"/>
  <c r="I7" i="14"/>
  <c r="E10" i="15"/>
  <c r="I8" i="14"/>
  <c r="E11" i="15"/>
  <c r="I9" i="14"/>
  <c r="E12" i="15"/>
  <c r="J12" i="15"/>
  <c r="I10" i="14"/>
  <c r="E13" i="15"/>
  <c r="I11" i="14"/>
  <c r="E14" i="15"/>
  <c r="I12" i="14"/>
  <c r="E15" i="15"/>
  <c r="J15" i="15"/>
  <c r="I13" i="14"/>
  <c r="E16" i="15"/>
  <c r="I14" i="14"/>
  <c r="E17" i="15"/>
  <c r="I15" i="14"/>
  <c r="E18" i="15"/>
  <c r="I16" i="14"/>
  <c r="E19" i="15"/>
  <c r="I17" i="14"/>
  <c r="E20" i="15"/>
  <c r="I18" i="14"/>
  <c r="E21" i="15"/>
  <c r="J21" i="15"/>
  <c r="I19" i="14"/>
  <c r="E22" i="15"/>
  <c r="I20" i="14"/>
  <c r="E23" i="15"/>
  <c r="I21" i="14"/>
  <c r="E24" i="15"/>
  <c r="I22" i="14"/>
  <c r="E25" i="15"/>
  <c r="I23" i="14"/>
  <c r="E26" i="15"/>
  <c r="I24" i="14"/>
  <c r="E27" i="15"/>
  <c r="I4" i="14"/>
  <c r="F26" i="14"/>
  <c r="G26" i="14"/>
  <c r="D29" i="15"/>
  <c r="G5" i="14"/>
  <c r="D8" i="15"/>
  <c r="G6" i="14"/>
  <c r="D9" i="15"/>
  <c r="G7" i="14"/>
  <c r="D10" i="15"/>
  <c r="G8" i="14"/>
  <c r="D11" i="15"/>
  <c r="G9" i="14"/>
  <c r="D12" i="15"/>
  <c r="I12" i="15"/>
  <c r="G10" i="14"/>
  <c r="D13" i="15"/>
  <c r="G11" i="14"/>
  <c r="D14" i="15"/>
  <c r="G12" i="14"/>
  <c r="D15" i="15"/>
  <c r="G13" i="14"/>
  <c r="D16" i="15"/>
  <c r="G14" i="14"/>
  <c r="D17" i="15"/>
  <c r="G15" i="14"/>
  <c r="D18" i="15"/>
  <c r="G16" i="14"/>
  <c r="D19" i="15"/>
  <c r="I19" i="15"/>
  <c r="G17" i="14"/>
  <c r="D20" i="15"/>
  <c r="G18" i="14"/>
  <c r="D21" i="15"/>
  <c r="G19" i="14"/>
  <c r="D22" i="15"/>
  <c r="G20" i="14"/>
  <c r="D23" i="15"/>
  <c r="G21" i="14"/>
  <c r="D24" i="15"/>
  <c r="G22" i="14"/>
  <c r="D25" i="15"/>
  <c r="I25" i="15"/>
  <c r="G23" i="14"/>
  <c r="D26" i="15"/>
  <c r="G24" i="14"/>
  <c r="D27" i="15"/>
  <c r="I27" i="15"/>
  <c r="G4" i="14"/>
  <c r="D7" i="15"/>
  <c r="D26" i="14"/>
  <c r="E26" i="14"/>
  <c r="C29" i="15"/>
  <c r="E5" i="14"/>
  <c r="C8" i="15"/>
  <c r="E6" i="14"/>
  <c r="C9" i="15"/>
  <c r="E7" i="14"/>
  <c r="C10" i="15"/>
  <c r="E8" i="14"/>
  <c r="C11" i="15"/>
  <c r="E9" i="14"/>
  <c r="C12" i="15"/>
  <c r="E10" i="14"/>
  <c r="C13" i="15"/>
  <c r="E11" i="14"/>
  <c r="C14" i="15"/>
  <c r="E12" i="14"/>
  <c r="C15" i="15"/>
  <c r="H15" i="15"/>
  <c r="E13" i="14"/>
  <c r="C16" i="15"/>
  <c r="E14" i="14"/>
  <c r="C17" i="15"/>
  <c r="E15" i="14"/>
  <c r="C18" i="15"/>
  <c r="E16" i="14"/>
  <c r="C19" i="15"/>
  <c r="E17" i="14"/>
  <c r="C20" i="15"/>
  <c r="E18" i="14"/>
  <c r="C21" i="15"/>
  <c r="H21" i="15"/>
  <c r="E19" i="14"/>
  <c r="C22" i="15"/>
  <c r="E20" i="14"/>
  <c r="C23" i="15"/>
  <c r="E21" i="14"/>
  <c r="C24" i="15"/>
  <c r="E22" i="14"/>
  <c r="C25" i="15"/>
  <c r="H25" i="15"/>
  <c r="E23" i="14"/>
  <c r="C26" i="15"/>
  <c r="E24" i="14"/>
  <c r="C27" i="15"/>
  <c r="H27" i="15"/>
  <c r="E4" i="14"/>
  <c r="C7" i="15"/>
  <c r="B9" i="15"/>
  <c r="B17" i="15"/>
  <c r="B25" i="15"/>
  <c r="H12" i="15"/>
  <c r="C4" i="14"/>
  <c r="B7" i="15"/>
  <c r="C5" i="14"/>
  <c r="B8" i="15"/>
  <c r="C6" i="14"/>
  <c r="C7" i="14"/>
  <c r="B10" i="15"/>
  <c r="C8" i="14"/>
  <c r="B11" i="15"/>
  <c r="C9" i="14"/>
  <c r="B12" i="15"/>
  <c r="C10" i="14"/>
  <c r="B13" i="15"/>
  <c r="C11" i="14"/>
  <c r="B14" i="15"/>
  <c r="G14" i="15"/>
  <c r="C12" i="14"/>
  <c r="B15" i="15"/>
  <c r="C13" i="14"/>
  <c r="B16" i="15"/>
  <c r="C14" i="14"/>
  <c r="C15" i="14"/>
  <c r="B18" i="15"/>
  <c r="C16" i="14"/>
  <c r="B19" i="15"/>
  <c r="C17" i="14"/>
  <c r="B20" i="15"/>
  <c r="C18" i="14"/>
  <c r="B21" i="15"/>
  <c r="C19" i="14"/>
  <c r="B22" i="15"/>
  <c r="C20" i="14"/>
  <c r="B23" i="15"/>
  <c r="C21" i="14"/>
  <c r="B24" i="15"/>
  <c r="C22" i="14"/>
  <c r="C23" i="14"/>
  <c r="B26" i="15"/>
  <c r="C24" i="14"/>
  <c r="B27" i="15"/>
  <c r="B26" i="14"/>
  <c r="C26" i="14"/>
  <c r="B29" i="15"/>
  <c r="H26" i="14"/>
  <c r="J26" i="14"/>
  <c r="K4" i="11"/>
  <c r="L4" i="31"/>
  <c r="K4" i="31"/>
  <c r="K5" i="11"/>
  <c r="L5" i="31"/>
  <c r="K6" i="11"/>
  <c r="L6" i="31"/>
  <c r="K7" i="11"/>
  <c r="K8" i="11"/>
  <c r="L8" i="31"/>
  <c r="K9" i="11"/>
  <c r="L9" i="31"/>
  <c r="L12" i="15"/>
  <c r="K10" i="11"/>
  <c r="K11" i="11"/>
  <c r="L11" i="31"/>
  <c r="K12" i="11"/>
  <c r="L12" i="31"/>
  <c r="K12" i="31"/>
  <c r="K13" i="11"/>
  <c r="L13" i="31"/>
  <c r="K14" i="11"/>
  <c r="L14" i="31"/>
  <c r="K15" i="11"/>
  <c r="L15" i="31"/>
  <c r="F18" i="12"/>
  <c r="K16" i="11"/>
  <c r="L16" i="31"/>
  <c r="K17" i="11"/>
  <c r="K26" i="11"/>
  <c r="K18" i="11"/>
  <c r="L18" i="31"/>
  <c r="L21" i="15"/>
  <c r="K19" i="11"/>
  <c r="L19" i="31"/>
  <c r="K20" i="11"/>
  <c r="K21" i="11"/>
  <c r="L21" i="31"/>
  <c r="K22" i="11"/>
  <c r="L22" i="31"/>
  <c r="L25" i="15"/>
  <c r="K23" i="11"/>
  <c r="L23" i="31"/>
  <c r="K24" i="11"/>
  <c r="L24" i="31"/>
  <c r="L27" i="15"/>
  <c r="F8" i="12"/>
  <c r="F11" i="12"/>
  <c r="K11" i="12"/>
  <c r="F12" i="12"/>
  <c r="K12" i="12"/>
  <c r="F16" i="12"/>
  <c r="K16" i="12"/>
  <c r="F21" i="12"/>
  <c r="K21" i="12"/>
  <c r="F25" i="12"/>
  <c r="F27" i="12"/>
  <c r="K27" i="12"/>
  <c r="I24" i="11"/>
  <c r="E27" i="12"/>
  <c r="J27" i="12"/>
  <c r="I4" i="11"/>
  <c r="I5" i="11"/>
  <c r="I6" i="11"/>
  <c r="E9" i="12"/>
  <c r="J9" i="12"/>
  <c r="I7" i="11"/>
  <c r="I8" i="11"/>
  <c r="E11" i="12"/>
  <c r="J11" i="12"/>
  <c r="I9" i="11"/>
  <c r="I10" i="11"/>
  <c r="E13" i="12"/>
  <c r="I11" i="11"/>
  <c r="I12" i="11"/>
  <c r="E15" i="12"/>
  <c r="J15" i="12"/>
  <c r="I13" i="11"/>
  <c r="I14" i="11"/>
  <c r="E17" i="12"/>
  <c r="J17" i="12"/>
  <c r="I15" i="11"/>
  <c r="I16" i="11"/>
  <c r="E19" i="12"/>
  <c r="J19" i="12"/>
  <c r="I17" i="11"/>
  <c r="I18" i="11"/>
  <c r="E21" i="12"/>
  <c r="J21" i="12"/>
  <c r="I19" i="11"/>
  <c r="I20" i="11"/>
  <c r="E23" i="12"/>
  <c r="J23" i="12"/>
  <c r="I21" i="11"/>
  <c r="I22" i="11"/>
  <c r="E25" i="12"/>
  <c r="J25" i="12"/>
  <c r="I23" i="11"/>
  <c r="F26" i="11"/>
  <c r="G26" i="11"/>
  <c r="D29" i="12"/>
  <c r="I29" i="12"/>
  <c r="D26" i="11"/>
  <c r="E26" i="11"/>
  <c r="C29" i="12"/>
  <c r="H29" i="12"/>
  <c r="B26" i="11"/>
  <c r="C26" i="11"/>
  <c r="B29" i="12"/>
  <c r="G29" i="12"/>
  <c r="G24" i="11"/>
  <c r="D27" i="12"/>
  <c r="I27" i="12"/>
  <c r="E8" i="12"/>
  <c r="J8" i="12"/>
  <c r="E10" i="12"/>
  <c r="J10" i="12"/>
  <c r="E12" i="12"/>
  <c r="E14" i="12"/>
  <c r="J14" i="12"/>
  <c r="E16" i="12"/>
  <c r="E18" i="12"/>
  <c r="J18" i="12"/>
  <c r="E20" i="12"/>
  <c r="E22" i="12"/>
  <c r="J22" i="12"/>
  <c r="E24" i="12"/>
  <c r="E26" i="12"/>
  <c r="J26" i="12"/>
  <c r="G5" i="11"/>
  <c r="D8" i="12"/>
  <c r="I8" i="12"/>
  <c r="G6" i="11"/>
  <c r="D9" i="12"/>
  <c r="I9" i="12"/>
  <c r="G7" i="11"/>
  <c r="D10" i="12"/>
  <c r="I10" i="12"/>
  <c r="G8" i="11"/>
  <c r="D11" i="12"/>
  <c r="I11" i="12"/>
  <c r="G9" i="11"/>
  <c r="D12" i="12"/>
  <c r="I12" i="12"/>
  <c r="G10" i="11"/>
  <c r="D13" i="12"/>
  <c r="I13" i="12"/>
  <c r="G11" i="11"/>
  <c r="D14" i="12"/>
  <c r="I14" i="12"/>
  <c r="G12" i="11"/>
  <c r="D15" i="12"/>
  <c r="I15" i="12"/>
  <c r="G13" i="11"/>
  <c r="D16" i="12"/>
  <c r="I16" i="12"/>
  <c r="G14" i="11"/>
  <c r="D17" i="12"/>
  <c r="I17" i="12"/>
  <c r="G15" i="11"/>
  <c r="D18" i="12"/>
  <c r="I18" i="12"/>
  <c r="G16" i="11"/>
  <c r="D19" i="12"/>
  <c r="I19" i="12"/>
  <c r="G17" i="11"/>
  <c r="D20" i="12"/>
  <c r="I20" i="12"/>
  <c r="G18" i="11"/>
  <c r="D21" i="12"/>
  <c r="I21" i="12"/>
  <c r="G19" i="11"/>
  <c r="D22" i="12"/>
  <c r="I22" i="12"/>
  <c r="G20" i="11"/>
  <c r="D23" i="12"/>
  <c r="I23" i="12"/>
  <c r="G21" i="11"/>
  <c r="D24" i="12"/>
  <c r="I24" i="12"/>
  <c r="G22" i="11"/>
  <c r="D25" i="12"/>
  <c r="I25" i="12"/>
  <c r="G23" i="11"/>
  <c r="D26" i="12"/>
  <c r="I26" i="12"/>
  <c r="G4" i="11"/>
  <c r="D7" i="12"/>
  <c r="I7" i="12"/>
  <c r="C24" i="11"/>
  <c r="B27" i="12"/>
  <c r="G27" i="12"/>
  <c r="E5" i="11"/>
  <c r="C8" i="12"/>
  <c r="H8" i="12"/>
  <c r="E6" i="11"/>
  <c r="C9" i="12"/>
  <c r="H9" i="12"/>
  <c r="E7" i="11"/>
  <c r="C10" i="12"/>
  <c r="H10" i="12"/>
  <c r="E8" i="11"/>
  <c r="C11" i="12"/>
  <c r="H11" i="12"/>
  <c r="E9" i="11"/>
  <c r="C12" i="12"/>
  <c r="H12" i="12"/>
  <c r="E10" i="11"/>
  <c r="C13" i="12"/>
  <c r="H13" i="12"/>
  <c r="E11" i="11"/>
  <c r="C14" i="12"/>
  <c r="H14" i="12"/>
  <c r="E12" i="11"/>
  <c r="C15" i="12"/>
  <c r="H15" i="12"/>
  <c r="E13" i="11"/>
  <c r="C16" i="12"/>
  <c r="H16" i="12"/>
  <c r="E14" i="11"/>
  <c r="C17" i="12"/>
  <c r="H17" i="12"/>
  <c r="E15" i="11"/>
  <c r="C18" i="12"/>
  <c r="H18" i="12"/>
  <c r="E16" i="11"/>
  <c r="C19" i="12"/>
  <c r="H19" i="12"/>
  <c r="E17" i="11"/>
  <c r="C20" i="12"/>
  <c r="H20" i="12"/>
  <c r="E18" i="11"/>
  <c r="C21" i="12"/>
  <c r="E19" i="11"/>
  <c r="C22" i="12"/>
  <c r="H22" i="12"/>
  <c r="E20" i="11"/>
  <c r="C23" i="12"/>
  <c r="H23" i="12"/>
  <c r="E21" i="11"/>
  <c r="C24" i="12"/>
  <c r="H24" i="12"/>
  <c r="E22" i="11"/>
  <c r="C25" i="12"/>
  <c r="E23" i="11"/>
  <c r="C26" i="12"/>
  <c r="H26" i="12"/>
  <c r="E24" i="11"/>
  <c r="C27" i="12"/>
  <c r="E4" i="11"/>
  <c r="C7" i="12"/>
  <c r="H7" i="12"/>
  <c r="C5" i="11"/>
  <c r="B8" i="12"/>
  <c r="G8" i="12"/>
  <c r="C6" i="11"/>
  <c r="B9" i="12"/>
  <c r="G9" i="12"/>
  <c r="C7" i="11"/>
  <c r="B10" i="12"/>
  <c r="G10" i="12"/>
  <c r="C8" i="11"/>
  <c r="B11" i="12"/>
  <c r="G11" i="12"/>
  <c r="C9" i="11"/>
  <c r="B12" i="12"/>
  <c r="C10" i="11"/>
  <c r="B13" i="12"/>
  <c r="G13" i="12"/>
  <c r="C11" i="11"/>
  <c r="B14" i="12"/>
  <c r="G14" i="12"/>
  <c r="C12" i="11"/>
  <c r="B15" i="12"/>
  <c r="G15" i="12"/>
  <c r="C13" i="11"/>
  <c r="B16" i="12"/>
  <c r="G16" i="12"/>
  <c r="C14" i="11"/>
  <c r="B17" i="12"/>
  <c r="G17" i="12"/>
  <c r="C15" i="11"/>
  <c r="B18" i="12"/>
  <c r="G18" i="12"/>
  <c r="C16" i="11"/>
  <c r="B19" i="12"/>
  <c r="G19" i="12"/>
  <c r="C17" i="11"/>
  <c r="B20" i="12"/>
  <c r="C18" i="11"/>
  <c r="B21" i="12"/>
  <c r="G21" i="12"/>
  <c r="C19" i="11"/>
  <c r="B22" i="12"/>
  <c r="G22" i="12"/>
  <c r="C20" i="11"/>
  <c r="B23" i="12"/>
  <c r="G23" i="12"/>
  <c r="C21" i="11"/>
  <c r="B24" i="12"/>
  <c r="G24" i="12"/>
  <c r="C22" i="11"/>
  <c r="B25" i="12"/>
  <c r="G25" i="12"/>
  <c r="C23" i="11"/>
  <c r="B26" i="12"/>
  <c r="G26" i="12"/>
  <c r="C4" i="11"/>
  <c r="B7" i="12"/>
  <c r="G7" i="12"/>
  <c r="K8" i="12"/>
  <c r="G12" i="12"/>
  <c r="J12" i="12"/>
  <c r="J13" i="12"/>
  <c r="J16" i="12"/>
  <c r="K18" i="12"/>
  <c r="G20" i="12"/>
  <c r="J20" i="12"/>
  <c r="H21" i="12"/>
  <c r="J24" i="12"/>
  <c r="H25" i="12"/>
  <c r="K25" i="12"/>
  <c r="H27" i="12"/>
  <c r="H26" i="11"/>
  <c r="J26" i="11"/>
  <c r="E60" i="10"/>
  <c r="F24" i="10"/>
  <c r="K24" i="10"/>
  <c r="J26" i="8"/>
  <c r="H26" i="8"/>
  <c r="F26" i="8"/>
  <c r="G26" i="8"/>
  <c r="D29" i="10"/>
  <c r="D26" i="8"/>
  <c r="C26" i="2"/>
  <c r="D26" i="2"/>
  <c r="E26" i="2"/>
  <c r="F26" i="2"/>
  <c r="B26" i="31"/>
  <c r="B26" i="2"/>
  <c r="J26" i="1"/>
  <c r="K4" i="1"/>
  <c r="D4" i="31"/>
  <c r="K5" i="1"/>
  <c r="D5" i="31"/>
  <c r="K6" i="1"/>
  <c r="D6" i="31"/>
  <c r="K7" i="1"/>
  <c r="D7" i="31"/>
  <c r="L10" i="5"/>
  <c r="K8" i="1"/>
  <c r="D8" i="31"/>
  <c r="K9" i="1"/>
  <c r="D9" i="31"/>
  <c r="K10" i="1"/>
  <c r="D10" i="31"/>
  <c r="K11" i="1"/>
  <c r="K12" i="1"/>
  <c r="D12" i="31"/>
  <c r="K13" i="1"/>
  <c r="K14" i="1"/>
  <c r="D14" i="31"/>
  <c r="K15" i="1"/>
  <c r="D15" i="31"/>
  <c r="K16" i="1"/>
  <c r="D16" i="31"/>
  <c r="K17" i="1"/>
  <c r="K18" i="1"/>
  <c r="D18" i="31"/>
  <c r="K19" i="1"/>
  <c r="D19" i="31"/>
  <c r="K20" i="1"/>
  <c r="D20" i="31"/>
  <c r="K21" i="1"/>
  <c r="D21" i="31"/>
  <c r="K22" i="1"/>
  <c r="D22" i="31"/>
  <c r="K23" i="1"/>
  <c r="K24" i="1"/>
  <c r="D24" i="31"/>
  <c r="I4" i="1"/>
  <c r="I5" i="1"/>
  <c r="E8" i="3"/>
  <c r="J8" i="3"/>
  <c r="I6" i="1"/>
  <c r="E9" i="3"/>
  <c r="J9" i="3"/>
  <c r="I7" i="1"/>
  <c r="I8" i="1"/>
  <c r="I9" i="1"/>
  <c r="E12" i="3"/>
  <c r="I10" i="1"/>
  <c r="E13" i="3"/>
  <c r="J13" i="3"/>
  <c r="I11" i="1"/>
  <c r="E14" i="3"/>
  <c r="J14" i="3"/>
  <c r="I12" i="1"/>
  <c r="I13" i="1"/>
  <c r="E16" i="3"/>
  <c r="J16" i="3"/>
  <c r="I14" i="1"/>
  <c r="E17" i="3"/>
  <c r="J17" i="3"/>
  <c r="I15" i="1"/>
  <c r="I16" i="1"/>
  <c r="I17" i="1"/>
  <c r="E20" i="3"/>
  <c r="I18" i="1"/>
  <c r="I19" i="1"/>
  <c r="I20" i="1"/>
  <c r="I21" i="1"/>
  <c r="E24" i="3"/>
  <c r="J24" i="3"/>
  <c r="I22" i="1"/>
  <c r="E25" i="3"/>
  <c r="J25" i="3"/>
  <c r="I23" i="1"/>
  <c r="I24" i="1"/>
  <c r="G4" i="1"/>
  <c r="G5" i="1"/>
  <c r="D8" i="3"/>
  <c r="I8" i="3"/>
  <c r="G6" i="1"/>
  <c r="G7" i="1"/>
  <c r="G8" i="1"/>
  <c r="D11" i="3"/>
  <c r="I11" i="3"/>
  <c r="G9" i="1"/>
  <c r="G10" i="1"/>
  <c r="G11" i="1"/>
  <c r="D14" i="3"/>
  <c r="I14" i="3"/>
  <c r="G12" i="1"/>
  <c r="D15" i="3"/>
  <c r="I15" i="3"/>
  <c r="G13" i="1"/>
  <c r="D16" i="3"/>
  <c r="I16" i="3"/>
  <c r="G14" i="1"/>
  <c r="G15" i="1"/>
  <c r="G16" i="1"/>
  <c r="D19" i="3"/>
  <c r="I19" i="3"/>
  <c r="G17" i="1"/>
  <c r="G18" i="1"/>
  <c r="G19" i="1"/>
  <c r="D22" i="3"/>
  <c r="G20" i="1"/>
  <c r="D23" i="3"/>
  <c r="I23" i="3"/>
  <c r="G21" i="1"/>
  <c r="D24" i="3"/>
  <c r="I24" i="3"/>
  <c r="G22" i="1"/>
  <c r="G23" i="1"/>
  <c r="G24" i="1"/>
  <c r="D27" i="3"/>
  <c r="I27" i="3"/>
  <c r="H26" i="1"/>
  <c r="F26" i="1"/>
  <c r="E4" i="1"/>
  <c r="C7" i="3"/>
  <c r="H7" i="3"/>
  <c r="E5" i="1"/>
  <c r="E6" i="1"/>
  <c r="E7" i="1"/>
  <c r="C10" i="3"/>
  <c r="H10" i="3"/>
  <c r="E8" i="1"/>
  <c r="E9" i="1"/>
  <c r="E10" i="1"/>
  <c r="C13" i="3"/>
  <c r="E11" i="1"/>
  <c r="C14" i="3"/>
  <c r="H14" i="3"/>
  <c r="E12" i="1"/>
  <c r="C15" i="3"/>
  <c r="H15" i="3"/>
  <c r="E13" i="1"/>
  <c r="E14" i="1"/>
  <c r="E15" i="1"/>
  <c r="C18" i="3"/>
  <c r="H18" i="3"/>
  <c r="E16" i="1"/>
  <c r="E17" i="1"/>
  <c r="E18" i="1"/>
  <c r="C21" i="3"/>
  <c r="E19" i="1"/>
  <c r="C22" i="3"/>
  <c r="H22" i="3"/>
  <c r="E20" i="1"/>
  <c r="C23" i="3"/>
  <c r="H23" i="3"/>
  <c r="E21" i="1"/>
  <c r="E22" i="1"/>
  <c r="E23" i="1"/>
  <c r="C26" i="3"/>
  <c r="H26" i="3"/>
  <c r="E24" i="1"/>
  <c r="D26" i="1"/>
  <c r="C4" i="1"/>
  <c r="C5" i="1"/>
  <c r="B8" i="3"/>
  <c r="G8" i="3"/>
  <c r="C6" i="1"/>
  <c r="C7" i="1"/>
  <c r="B10" i="3"/>
  <c r="G10" i="3"/>
  <c r="C8" i="1"/>
  <c r="B11" i="3"/>
  <c r="G11" i="3"/>
  <c r="C9" i="1"/>
  <c r="B12" i="3"/>
  <c r="G12" i="3"/>
  <c r="C10" i="1"/>
  <c r="C11" i="1"/>
  <c r="B14" i="3"/>
  <c r="G14" i="3"/>
  <c r="C12" i="1"/>
  <c r="B15" i="3"/>
  <c r="G15" i="3"/>
  <c r="C13" i="1"/>
  <c r="B16" i="3"/>
  <c r="G16" i="3"/>
  <c r="C14" i="1"/>
  <c r="C15" i="1"/>
  <c r="B18" i="3"/>
  <c r="G18" i="3"/>
  <c r="C16" i="1"/>
  <c r="B19" i="3"/>
  <c r="G19" i="3"/>
  <c r="C17" i="1"/>
  <c r="B20" i="3"/>
  <c r="G20" i="3"/>
  <c r="C18" i="1"/>
  <c r="C19" i="1"/>
  <c r="B22" i="3"/>
  <c r="G22" i="3"/>
  <c r="C20" i="1"/>
  <c r="B23" i="3"/>
  <c r="G23" i="3"/>
  <c r="C21" i="1"/>
  <c r="B24" i="3"/>
  <c r="G24" i="3"/>
  <c r="C22" i="1"/>
  <c r="C23" i="1"/>
  <c r="B26" i="3"/>
  <c r="G26" i="3"/>
  <c r="C24" i="1"/>
  <c r="B27" i="3"/>
  <c r="G27" i="3"/>
  <c r="B26" i="1"/>
  <c r="J26" i="4"/>
  <c r="K5" i="4"/>
  <c r="F5" i="31"/>
  <c r="E5" i="31"/>
  <c r="K6" i="4"/>
  <c r="L9" i="7"/>
  <c r="K7" i="4"/>
  <c r="K8" i="4"/>
  <c r="K9" i="4"/>
  <c r="F9" i="31"/>
  <c r="E9" i="31"/>
  <c r="L12" i="7"/>
  <c r="K10" i="4"/>
  <c r="F10" i="31"/>
  <c r="E10" i="31"/>
  <c r="K11" i="4"/>
  <c r="K12" i="4"/>
  <c r="F12" i="31"/>
  <c r="E12" i="31"/>
  <c r="K13" i="4"/>
  <c r="F13" i="31"/>
  <c r="K14" i="4"/>
  <c r="K15" i="4"/>
  <c r="F15" i="31"/>
  <c r="E15" i="31"/>
  <c r="K16" i="4"/>
  <c r="F16" i="31"/>
  <c r="E16" i="31"/>
  <c r="K17" i="4"/>
  <c r="F17" i="31"/>
  <c r="L20" i="7"/>
  <c r="K18" i="4"/>
  <c r="F18" i="31"/>
  <c r="E18" i="31"/>
  <c r="K19" i="4"/>
  <c r="F19" i="31"/>
  <c r="E19" i="31"/>
  <c r="K20" i="4"/>
  <c r="F20" i="31"/>
  <c r="E20" i="31"/>
  <c r="K21" i="4"/>
  <c r="K22" i="4"/>
  <c r="F22" i="31"/>
  <c r="E22" i="31"/>
  <c r="F25" i="5"/>
  <c r="K25" i="5"/>
  <c r="K23" i="4"/>
  <c r="F23" i="31"/>
  <c r="K24" i="4"/>
  <c r="F24" i="31"/>
  <c r="K25" i="4"/>
  <c r="K26" i="4"/>
  <c r="F26" i="31"/>
  <c r="K4" i="4"/>
  <c r="F4" i="31"/>
  <c r="I4" i="4"/>
  <c r="I5" i="4"/>
  <c r="I6" i="4"/>
  <c r="E9" i="5"/>
  <c r="J9" i="5"/>
  <c r="I7" i="4"/>
  <c r="I8" i="4"/>
  <c r="I9" i="4"/>
  <c r="E12" i="5"/>
  <c r="J12" i="5"/>
  <c r="I10" i="4"/>
  <c r="E13" i="5"/>
  <c r="I11" i="4"/>
  <c r="E14" i="5"/>
  <c r="I12" i="4"/>
  <c r="I13" i="4"/>
  <c r="I14" i="4"/>
  <c r="E17" i="5"/>
  <c r="I15" i="4"/>
  <c r="I16" i="4"/>
  <c r="I17" i="4"/>
  <c r="E20" i="5"/>
  <c r="I18" i="4"/>
  <c r="E21" i="5"/>
  <c r="J21" i="5"/>
  <c r="I19" i="4"/>
  <c r="I20" i="4"/>
  <c r="I21" i="4"/>
  <c r="E24" i="5"/>
  <c r="J24" i="5"/>
  <c r="I22" i="4"/>
  <c r="E25" i="5"/>
  <c r="I23" i="4"/>
  <c r="E26" i="5"/>
  <c r="I24" i="4"/>
  <c r="H26" i="4"/>
  <c r="F26" i="4"/>
  <c r="D26" i="4"/>
  <c r="G4" i="4"/>
  <c r="D7" i="5"/>
  <c r="G5" i="4"/>
  <c r="D8" i="5"/>
  <c r="I8" i="5"/>
  <c r="G6" i="4"/>
  <c r="G7" i="4"/>
  <c r="G8" i="4"/>
  <c r="D11" i="5"/>
  <c r="G9" i="4"/>
  <c r="G10" i="4"/>
  <c r="G11" i="4"/>
  <c r="G12" i="4"/>
  <c r="D15" i="5"/>
  <c r="G13" i="4"/>
  <c r="G14" i="4"/>
  <c r="G15" i="4"/>
  <c r="G16" i="4"/>
  <c r="D19" i="5"/>
  <c r="G17" i="4"/>
  <c r="G18" i="4"/>
  <c r="G19" i="4"/>
  <c r="G20" i="4"/>
  <c r="D23" i="5"/>
  <c r="G21" i="4"/>
  <c r="D24" i="5"/>
  <c r="G22" i="4"/>
  <c r="G23" i="4"/>
  <c r="G24" i="4"/>
  <c r="D27" i="5"/>
  <c r="I27" i="5"/>
  <c r="E4" i="4"/>
  <c r="E5" i="4"/>
  <c r="E6" i="4"/>
  <c r="E7" i="4"/>
  <c r="E8" i="4"/>
  <c r="E9" i="4"/>
  <c r="E10" i="4"/>
  <c r="C13" i="5"/>
  <c r="E11" i="4"/>
  <c r="E12" i="4"/>
  <c r="E13" i="4"/>
  <c r="C16" i="5"/>
  <c r="E14" i="4"/>
  <c r="C17" i="5"/>
  <c r="H17" i="5"/>
  <c r="E15" i="4"/>
  <c r="C18" i="5"/>
  <c r="E16" i="4"/>
  <c r="E17" i="4"/>
  <c r="E18" i="4"/>
  <c r="C21" i="5"/>
  <c r="E19" i="4"/>
  <c r="C22" i="5"/>
  <c r="H22" i="5"/>
  <c r="E20" i="4"/>
  <c r="E21" i="4"/>
  <c r="E22" i="4"/>
  <c r="C25" i="5"/>
  <c r="H25" i="5"/>
  <c r="E23" i="4"/>
  <c r="E24" i="4"/>
  <c r="C4" i="4"/>
  <c r="C5" i="4"/>
  <c r="B8" i="5"/>
  <c r="G8" i="5"/>
  <c r="C6" i="4"/>
  <c r="C7" i="4"/>
  <c r="C8" i="4"/>
  <c r="B11" i="5"/>
  <c r="C9" i="4"/>
  <c r="C10" i="4"/>
  <c r="C11" i="4"/>
  <c r="C12" i="4"/>
  <c r="B15" i="5"/>
  <c r="G15" i="5"/>
  <c r="C13" i="4"/>
  <c r="B16" i="5"/>
  <c r="C14" i="4"/>
  <c r="C15" i="4"/>
  <c r="C16" i="4"/>
  <c r="B19" i="5"/>
  <c r="C17" i="4"/>
  <c r="B20" i="5"/>
  <c r="C18" i="4"/>
  <c r="B21" i="5"/>
  <c r="C19" i="4"/>
  <c r="C20" i="4"/>
  <c r="B23" i="5"/>
  <c r="C21" i="4"/>
  <c r="B24" i="5"/>
  <c r="G24" i="5"/>
  <c r="C22" i="4"/>
  <c r="C23" i="4"/>
  <c r="C24" i="4"/>
  <c r="B27" i="5"/>
  <c r="B26" i="4"/>
  <c r="K4" i="6"/>
  <c r="H4" i="31"/>
  <c r="K5" i="6"/>
  <c r="H5" i="31"/>
  <c r="G5" i="31"/>
  <c r="K6" i="6"/>
  <c r="H6" i="31"/>
  <c r="K7" i="6"/>
  <c r="H7" i="31"/>
  <c r="K8" i="6"/>
  <c r="H8" i="31"/>
  <c r="K9" i="6"/>
  <c r="H9" i="31"/>
  <c r="G9" i="31"/>
  <c r="K10" i="6"/>
  <c r="H10" i="31"/>
  <c r="G10" i="31"/>
  <c r="K11" i="6"/>
  <c r="H11" i="31"/>
  <c r="K12" i="6"/>
  <c r="H12" i="31"/>
  <c r="G12" i="31"/>
  <c r="K13" i="6"/>
  <c r="H13" i="31"/>
  <c r="G13" i="31"/>
  <c r="K14" i="6"/>
  <c r="H14" i="31"/>
  <c r="K15" i="6"/>
  <c r="H15" i="31"/>
  <c r="G15" i="31"/>
  <c r="K16" i="6"/>
  <c r="H16" i="31"/>
  <c r="G16" i="31"/>
  <c r="K17" i="6"/>
  <c r="H17" i="31"/>
  <c r="G17" i="31"/>
  <c r="K18" i="6"/>
  <c r="H18" i="31"/>
  <c r="G18" i="31"/>
  <c r="K19" i="6"/>
  <c r="H19" i="31"/>
  <c r="G19" i="31"/>
  <c r="K20" i="6"/>
  <c r="H20" i="31"/>
  <c r="G20" i="31"/>
  <c r="K21" i="6"/>
  <c r="H21" i="31"/>
  <c r="K22" i="6"/>
  <c r="H22" i="31"/>
  <c r="G22" i="31"/>
  <c r="K23" i="6"/>
  <c r="H23" i="31"/>
  <c r="G23" i="31"/>
  <c r="K24" i="6"/>
  <c r="H24" i="31"/>
  <c r="G24" i="31"/>
  <c r="J26" i="6"/>
  <c r="H26" i="6"/>
  <c r="I4" i="6"/>
  <c r="I5" i="6"/>
  <c r="I6" i="6"/>
  <c r="I7" i="6"/>
  <c r="I8" i="6"/>
  <c r="I9" i="6"/>
  <c r="I10" i="6"/>
  <c r="I26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F26" i="6"/>
  <c r="G26" i="6"/>
  <c r="D29" i="7"/>
  <c r="G5" i="6"/>
  <c r="G6" i="6"/>
  <c r="G7" i="6"/>
  <c r="D10" i="7"/>
  <c r="I10" i="7"/>
  <c r="G8" i="6"/>
  <c r="G9" i="6"/>
  <c r="D12" i="7"/>
  <c r="G10" i="6"/>
  <c r="G11" i="6"/>
  <c r="D14" i="7"/>
  <c r="I14" i="7"/>
  <c r="G12" i="6"/>
  <c r="G13" i="6"/>
  <c r="G14" i="6"/>
  <c r="G15" i="6"/>
  <c r="D18" i="7"/>
  <c r="I18" i="7"/>
  <c r="G16" i="6"/>
  <c r="G17" i="6"/>
  <c r="D20" i="7"/>
  <c r="G18" i="6"/>
  <c r="G19" i="6"/>
  <c r="D22" i="7"/>
  <c r="I22" i="7"/>
  <c r="G20" i="6"/>
  <c r="G21" i="6"/>
  <c r="G22" i="6"/>
  <c r="G23" i="6"/>
  <c r="D26" i="7"/>
  <c r="G24" i="6"/>
  <c r="G4" i="6"/>
  <c r="D7" i="7"/>
  <c r="D26" i="6"/>
  <c r="E26" i="6"/>
  <c r="C29" i="7"/>
  <c r="E21" i="6"/>
  <c r="C24" i="7"/>
  <c r="E22" i="6"/>
  <c r="E23" i="6"/>
  <c r="E24" i="6"/>
  <c r="E5" i="6"/>
  <c r="E6" i="6"/>
  <c r="E7" i="6"/>
  <c r="E8" i="6"/>
  <c r="E9" i="6"/>
  <c r="E10" i="6"/>
  <c r="E11" i="6"/>
  <c r="E12" i="6"/>
  <c r="C15" i="7"/>
  <c r="E13" i="6"/>
  <c r="E14" i="6"/>
  <c r="E15" i="6"/>
  <c r="E16" i="6"/>
  <c r="C19" i="7"/>
  <c r="E17" i="6"/>
  <c r="E18" i="6"/>
  <c r="E19" i="6"/>
  <c r="E20" i="6"/>
  <c r="C23" i="7"/>
  <c r="H23" i="7"/>
  <c r="E4" i="6"/>
  <c r="B26" i="6"/>
  <c r="C26" i="6"/>
  <c r="C5" i="6"/>
  <c r="B8" i="7"/>
  <c r="C6" i="6"/>
  <c r="C7" i="6"/>
  <c r="C8" i="6"/>
  <c r="C9" i="6"/>
  <c r="B12" i="7"/>
  <c r="G12" i="7"/>
  <c r="C10" i="6"/>
  <c r="C11" i="6"/>
  <c r="C12" i="6"/>
  <c r="C13" i="6"/>
  <c r="B16" i="7"/>
  <c r="C14" i="6"/>
  <c r="C15" i="6"/>
  <c r="C16" i="6"/>
  <c r="C17" i="6"/>
  <c r="B20" i="7"/>
  <c r="G20" i="7"/>
  <c r="C18" i="6"/>
  <c r="C19" i="6"/>
  <c r="C20" i="6"/>
  <c r="C21" i="6"/>
  <c r="B24" i="7"/>
  <c r="C22" i="6"/>
  <c r="C23" i="6"/>
  <c r="C24" i="6"/>
  <c r="C4" i="6"/>
  <c r="B7" i="7"/>
  <c r="K4" i="8"/>
  <c r="J4" i="31"/>
  <c r="I4" i="31"/>
  <c r="K5" i="8"/>
  <c r="J5" i="31"/>
  <c r="I5" i="31"/>
  <c r="K6" i="8"/>
  <c r="J6" i="31"/>
  <c r="I6" i="31"/>
  <c r="K7" i="8"/>
  <c r="K8" i="8"/>
  <c r="J8" i="31"/>
  <c r="I8" i="31"/>
  <c r="F11" i="10"/>
  <c r="K11" i="10"/>
  <c r="K9" i="8"/>
  <c r="J9" i="31"/>
  <c r="I9" i="31"/>
  <c r="K10" i="8"/>
  <c r="J10" i="31"/>
  <c r="F13" i="10"/>
  <c r="K13" i="10"/>
  <c r="K11" i="8"/>
  <c r="J11" i="31"/>
  <c r="I11" i="31"/>
  <c r="K12" i="8"/>
  <c r="J12" i="31"/>
  <c r="I12" i="31"/>
  <c r="F15" i="10"/>
  <c r="K15" i="10"/>
  <c r="K13" i="8"/>
  <c r="K14" i="8"/>
  <c r="J14" i="31"/>
  <c r="K15" i="8"/>
  <c r="K16" i="8"/>
  <c r="J16" i="31"/>
  <c r="I16" i="31"/>
  <c r="K17" i="8"/>
  <c r="J17" i="31"/>
  <c r="I17" i="31"/>
  <c r="K18" i="8"/>
  <c r="J18" i="31"/>
  <c r="K19" i="8"/>
  <c r="J19" i="31"/>
  <c r="I19" i="31"/>
  <c r="F22" i="10"/>
  <c r="K22" i="10"/>
  <c r="K20" i="8"/>
  <c r="K21" i="8"/>
  <c r="J21" i="31"/>
  <c r="I21" i="31"/>
  <c r="K22" i="8"/>
  <c r="K23" i="8"/>
  <c r="J23" i="31"/>
  <c r="I23" i="31"/>
  <c r="F26" i="10"/>
  <c r="K26" i="10"/>
  <c r="K24" i="8"/>
  <c r="J24" i="31"/>
  <c r="I24" i="3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G5" i="8"/>
  <c r="G6" i="8"/>
  <c r="D9" i="10"/>
  <c r="I9" i="10"/>
  <c r="G7" i="8"/>
  <c r="G8" i="8"/>
  <c r="G9" i="8"/>
  <c r="G10" i="8"/>
  <c r="D13" i="10"/>
  <c r="I13" i="10"/>
  <c r="G11" i="8"/>
  <c r="G12" i="8"/>
  <c r="D15" i="10"/>
  <c r="I15" i="10"/>
  <c r="G13" i="8"/>
  <c r="G14" i="8"/>
  <c r="D17" i="10"/>
  <c r="I17" i="10"/>
  <c r="G15" i="8"/>
  <c r="G16" i="8"/>
  <c r="G17" i="8"/>
  <c r="G18" i="8"/>
  <c r="D21" i="10"/>
  <c r="I21" i="10"/>
  <c r="G19" i="8"/>
  <c r="G20" i="8"/>
  <c r="G21" i="8"/>
  <c r="G22" i="8"/>
  <c r="D25" i="10"/>
  <c r="I25" i="10"/>
  <c r="G23" i="8"/>
  <c r="G24" i="8"/>
  <c r="G4" i="8"/>
  <c r="E26" i="8"/>
  <c r="C29" i="10"/>
  <c r="H29" i="10"/>
  <c r="E21" i="8"/>
  <c r="E22" i="8"/>
  <c r="E23" i="8"/>
  <c r="E24" i="8"/>
  <c r="C27" i="10"/>
  <c r="H27" i="10"/>
  <c r="E5" i="8"/>
  <c r="E6" i="8"/>
  <c r="E7" i="8"/>
  <c r="E8" i="8"/>
  <c r="C11" i="10"/>
  <c r="H11" i="10"/>
  <c r="E9" i="8"/>
  <c r="E10" i="8"/>
  <c r="E11" i="8"/>
  <c r="E12" i="8"/>
  <c r="C15" i="10"/>
  <c r="H15" i="10"/>
  <c r="E13" i="8"/>
  <c r="E14" i="8"/>
  <c r="E15" i="8"/>
  <c r="E16" i="8"/>
  <c r="C19" i="10"/>
  <c r="H19" i="10"/>
  <c r="E17" i="8"/>
  <c r="E18" i="8"/>
  <c r="C21" i="10"/>
  <c r="H21" i="10"/>
  <c r="E19" i="8"/>
  <c r="E20" i="8"/>
  <c r="C23" i="10"/>
  <c r="H23" i="10"/>
  <c r="E4" i="8"/>
  <c r="C7" i="10"/>
  <c r="H7" i="10"/>
  <c r="B26" i="8"/>
  <c r="C26" i="8"/>
  <c r="C5" i="8"/>
  <c r="B8" i="10"/>
  <c r="G8" i="10"/>
  <c r="C6" i="8"/>
  <c r="C7" i="8"/>
  <c r="C8" i="8"/>
  <c r="C9" i="8"/>
  <c r="B12" i="10"/>
  <c r="G12" i="10"/>
  <c r="C10" i="8"/>
  <c r="C11" i="8"/>
  <c r="C12" i="8"/>
  <c r="C13" i="8"/>
  <c r="B16" i="10"/>
  <c r="G16" i="10"/>
  <c r="C14" i="8"/>
  <c r="C15" i="8"/>
  <c r="C16" i="8"/>
  <c r="C17" i="8"/>
  <c r="B20" i="10"/>
  <c r="G20" i="10"/>
  <c r="C18" i="8"/>
  <c r="C19" i="8"/>
  <c r="C20" i="8"/>
  <c r="C21" i="8"/>
  <c r="B24" i="10"/>
  <c r="G24" i="10"/>
  <c r="C22" i="8"/>
  <c r="C23" i="8"/>
  <c r="C24" i="8"/>
  <c r="C4" i="8"/>
  <c r="B7" i="10"/>
  <c r="G7" i="10"/>
  <c r="L29" i="3"/>
  <c r="F8" i="3"/>
  <c r="K8" i="3"/>
  <c r="F9" i="3"/>
  <c r="K9" i="3"/>
  <c r="F10" i="3"/>
  <c r="K10" i="3"/>
  <c r="F12" i="3"/>
  <c r="K12" i="3"/>
  <c r="F13" i="3"/>
  <c r="K13" i="3"/>
  <c r="F17" i="3"/>
  <c r="K17" i="3"/>
  <c r="F18" i="3"/>
  <c r="K18" i="3"/>
  <c r="F20" i="3"/>
  <c r="K20" i="3"/>
  <c r="F21" i="3"/>
  <c r="K21" i="3"/>
  <c r="F24" i="3"/>
  <c r="K24" i="3"/>
  <c r="F25" i="3"/>
  <c r="K25" i="3"/>
  <c r="E7" i="3"/>
  <c r="E10" i="3"/>
  <c r="J10" i="3"/>
  <c r="E11" i="3"/>
  <c r="J11" i="3"/>
  <c r="J12" i="3"/>
  <c r="E15" i="3"/>
  <c r="J15" i="3"/>
  <c r="E18" i="3"/>
  <c r="J18" i="3"/>
  <c r="E19" i="3"/>
  <c r="J19" i="3"/>
  <c r="J20" i="3"/>
  <c r="E21" i="3"/>
  <c r="J21" i="3"/>
  <c r="E22" i="3"/>
  <c r="J22" i="3"/>
  <c r="E23" i="3"/>
  <c r="J23" i="3"/>
  <c r="E26" i="3"/>
  <c r="J26" i="3"/>
  <c r="E27" i="3"/>
  <c r="J27" i="3"/>
  <c r="J7" i="3"/>
  <c r="D9" i="3"/>
  <c r="I9" i="3"/>
  <c r="D10" i="3"/>
  <c r="I10" i="3"/>
  <c r="D12" i="3"/>
  <c r="I12" i="3"/>
  <c r="D13" i="3"/>
  <c r="I13" i="3"/>
  <c r="D17" i="3"/>
  <c r="I17" i="3"/>
  <c r="D18" i="3"/>
  <c r="I18" i="3"/>
  <c r="D20" i="3"/>
  <c r="I20" i="3"/>
  <c r="D21" i="3"/>
  <c r="I21" i="3"/>
  <c r="I22" i="3"/>
  <c r="D25" i="3"/>
  <c r="I25" i="3"/>
  <c r="D26" i="3"/>
  <c r="I26" i="3"/>
  <c r="C8" i="3"/>
  <c r="H8" i="3"/>
  <c r="C9" i="3"/>
  <c r="H9" i="3"/>
  <c r="C11" i="3"/>
  <c r="H11" i="3"/>
  <c r="C12" i="3"/>
  <c r="H12" i="3"/>
  <c r="H13" i="3"/>
  <c r="C16" i="3"/>
  <c r="H16" i="3"/>
  <c r="C17" i="3"/>
  <c r="H17" i="3"/>
  <c r="C19" i="3"/>
  <c r="H19" i="3"/>
  <c r="C20" i="3"/>
  <c r="H20" i="3"/>
  <c r="H21" i="3"/>
  <c r="C24" i="3"/>
  <c r="H24" i="3"/>
  <c r="C25" i="3"/>
  <c r="H25" i="3"/>
  <c r="C27" i="3"/>
  <c r="H27" i="3"/>
  <c r="B9" i="3"/>
  <c r="G9" i="3"/>
  <c r="B13" i="3"/>
  <c r="G13" i="3"/>
  <c r="B17" i="3"/>
  <c r="G17" i="3"/>
  <c r="B21" i="3"/>
  <c r="G21" i="3"/>
  <c r="B25" i="3"/>
  <c r="G25" i="3"/>
  <c r="F8" i="5"/>
  <c r="K8" i="5"/>
  <c r="L8" i="5"/>
  <c r="L9" i="5"/>
  <c r="F10" i="5"/>
  <c r="L12" i="5"/>
  <c r="F13" i="5"/>
  <c r="L13" i="5"/>
  <c r="F15" i="5"/>
  <c r="L16" i="5"/>
  <c r="G16" i="5"/>
  <c r="L17" i="5"/>
  <c r="F18" i="5"/>
  <c r="L18" i="5"/>
  <c r="K18" i="5"/>
  <c r="F19" i="5"/>
  <c r="F21" i="5"/>
  <c r="L21" i="5"/>
  <c r="F22" i="5"/>
  <c r="K22" i="5"/>
  <c r="L22" i="5"/>
  <c r="F23" i="5"/>
  <c r="F24" i="5"/>
  <c r="K24" i="5"/>
  <c r="L24" i="5"/>
  <c r="L25" i="5"/>
  <c r="F26" i="5"/>
  <c r="F27" i="5"/>
  <c r="F7" i="5"/>
  <c r="E10" i="5"/>
  <c r="J10" i="5"/>
  <c r="E11" i="5"/>
  <c r="E15" i="5"/>
  <c r="E16" i="5"/>
  <c r="J16" i="5"/>
  <c r="E18" i="5"/>
  <c r="E19" i="5"/>
  <c r="E22" i="5"/>
  <c r="J22" i="5"/>
  <c r="E23" i="5"/>
  <c r="J23" i="5"/>
  <c r="E27" i="5"/>
  <c r="E7" i="5"/>
  <c r="D9" i="5"/>
  <c r="I9" i="5"/>
  <c r="D10" i="5"/>
  <c r="D12" i="5"/>
  <c r="I12" i="5"/>
  <c r="D13" i="5"/>
  <c r="I13" i="5"/>
  <c r="D14" i="5"/>
  <c r="D16" i="5"/>
  <c r="I16" i="5"/>
  <c r="D17" i="5"/>
  <c r="I17" i="5"/>
  <c r="D18" i="5"/>
  <c r="D20" i="5"/>
  <c r="D21" i="5"/>
  <c r="D22" i="5"/>
  <c r="I22" i="5"/>
  <c r="D25" i="5"/>
  <c r="I25" i="5"/>
  <c r="D26" i="5"/>
  <c r="C8" i="5"/>
  <c r="H8" i="5"/>
  <c r="C10" i="5"/>
  <c r="C11" i="5"/>
  <c r="C12" i="5"/>
  <c r="H12" i="5"/>
  <c r="C14" i="5"/>
  <c r="C15" i="5"/>
  <c r="H16" i="5"/>
  <c r="H18" i="5"/>
  <c r="C19" i="5"/>
  <c r="C20" i="5"/>
  <c r="C23" i="5"/>
  <c r="C24" i="5"/>
  <c r="H24" i="5"/>
  <c r="C26" i="5"/>
  <c r="C27" i="5"/>
  <c r="C7" i="5"/>
  <c r="B9" i="5"/>
  <c r="B10" i="5"/>
  <c r="B12" i="5"/>
  <c r="G12" i="5"/>
  <c r="B13" i="5"/>
  <c r="G13" i="5"/>
  <c r="B14" i="5"/>
  <c r="B17" i="5"/>
  <c r="G17" i="5"/>
  <c r="B18" i="5"/>
  <c r="B22" i="5"/>
  <c r="G22" i="5"/>
  <c r="B25" i="5"/>
  <c r="B26" i="5"/>
  <c r="G21" i="5"/>
  <c r="J58" i="7"/>
  <c r="E58" i="7"/>
  <c r="L10" i="7"/>
  <c r="K10" i="7"/>
  <c r="L13" i="7"/>
  <c r="J13" i="7"/>
  <c r="K13" i="7"/>
  <c r="L14" i="7"/>
  <c r="L15" i="7"/>
  <c r="J15" i="7"/>
  <c r="K15" i="7"/>
  <c r="L18" i="7"/>
  <c r="K18" i="7"/>
  <c r="L19" i="7"/>
  <c r="J19" i="7"/>
  <c r="K19" i="7"/>
  <c r="L21" i="7"/>
  <c r="K21" i="7"/>
  <c r="L22" i="7"/>
  <c r="K22" i="7"/>
  <c r="L23" i="7"/>
  <c r="J23" i="7"/>
  <c r="L25" i="7"/>
  <c r="L26" i="7"/>
  <c r="K26" i="7"/>
  <c r="L27" i="7"/>
  <c r="J27" i="7"/>
  <c r="K27" i="7"/>
  <c r="F29" i="7"/>
  <c r="L7" i="7"/>
  <c r="K7" i="7"/>
  <c r="J10" i="7"/>
  <c r="J18" i="7"/>
  <c r="J26" i="7"/>
  <c r="E29" i="7"/>
  <c r="D8" i="7"/>
  <c r="D9" i="7"/>
  <c r="D11" i="7"/>
  <c r="D13" i="7"/>
  <c r="I13" i="7"/>
  <c r="D15" i="7"/>
  <c r="I15" i="7"/>
  <c r="D16" i="7"/>
  <c r="D17" i="7"/>
  <c r="D19" i="7"/>
  <c r="I19" i="7"/>
  <c r="D21" i="7"/>
  <c r="D23" i="7"/>
  <c r="D24" i="7"/>
  <c r="D25" i="7"/>
  <c r="I25" i="7"/>
  <c r="D27" i="7"/>
  <c r="I27" i="7"/>
  <c r="I7" i="7"/>
  <c r="C13" i="7"/>
  <c r="H13" i="7"/>
  <c r="C14" i="7"/>
  <c r="H14" i="7"/>
  <c r="C16" i="7"/>
  <c r="C17" i="7"/>
  <c r="C18" i="7"/>
  <c r="H18" i="7"/>
  <c r="C20" i="7"/>
  <c r="H20" i="7"/>
  <c r="C21" i="7"/>
  <c r="C22" i="7"/>
  <c r="H22" i="7"/>
  <c r="C25" i="7"/>
  <c r="H25" i="7"/>
  <c r="C26" i="7"/>
  <c r="H26" i="7"/>
  <c r="C27" i="7"/>
  <c r="H27" i="7"/>
  <c r="C8" i="7"/>
  <c r="C9" i="7"/>
  <c r="C10" i="7"/>
  <c r="H10" i="7"/>
  <c r="C11" i="7"/>
  <c r="C12" i="7"/>
  <c r="C7" i="7"/>
  <c r="H7" i="7"/>
  <c r="B9" i="7"/>
  <c r="B10" i="7"/>
  <c r="G10" i="7"/>
  <c r="B11" i="7"/>
  <c r="B13" i="7"/>
  <c r="G13" i="7"/>
  <c r="B14" i="7"/>
  <c r="G14" i="7"/>
  <c r="B15" i="7"/>
  <c r="G15" i="7"/>
  <c r="B17" i="7"/>
  <c r="B18" i="7"/>
  <c r="G18" i="7"/>
  <c r="B19" i="7"/>
  <c r="G19" i="7"/>
  <c r="B21" i="7"/>
  <c r="G21" i="7"/>
  <c r="B22" i="7"/>
  <c r="B23" i="7"/>
  <c r="B25" i="7"/>
  <c r="G25" i="7"/>
  <c r="B26" i="7"/>
  <c r="G26" i="7"/>
  <c r="B27" i="7"/>
  <c r="G27" i="7"/>
  <c r="B29" i="7"/>
  <c r="G29" i="7"/>
  <c r="F28" i="10"/>
  <c r="L29" i="10"/>
  <c r="I29" i="10"/>
  <c r="E8" i="10"/>
  <c r="J8" i="10"/>
  <c r="E9" i="10"/>
  <c r="J9" i="10"/>
  <c r="E10" i="10"/>
  <c r="E11" i="10"/>
  <c r="J11" i="10"/>
  <c r="E12" i="10"/>
  <c r="J12" i="10"/>
  <c r="E13" i="10"/>
  <c r="J13" i="10"/>
  <c r="E14" i="10"/>
  <c r="E15" i="10"/>
  <c r="J15" i="10"/>
  <c r="E16" i="10"/>
  <c r="J16" i="10"/>
  <c r="E17" i="10"/>
  <c r="J17" i="10"/>
  <c r="E18" i="10"/>
  <c r="E19" i="10"/>
  <c r="J19" i="10"/>
  <c r="E20" i="10"/>
  <c r="J20" i="10"/>
  <c r="E21" i="10"/>
  <c r="J21" i="10"/>
  <c r="E22" i="10"/>
  <c r="E23" i="10"/>
  <c r="J23" i="10"/>
  <c r="E24" i="10"/>
  <c r="J24" i="10"/>
  <c r="E25" i="10"/>
  <c r="J25" i="10"/>
  <c r="E26" i="10"/>
  <c r="E27" i="10"/>
  <c r="J27" i="10"/>
  <c r="E28" i="10"/>
  <c r="E7" i="10"/>
  <c r="J7" i="10"/>
  <c r="D8" i="10"/>
  <c r="D10" i="10"/>
  <c r="I10" i="10"/>
  <c r="D11" i="10"/>
  <c r="I11" i="10"/>
  <c r="D12" i="10"/>
  <c r="D14" i="10"/>
  <c r="I14" i="10"/>
  <c r="D16" i="10"/>
  <c r="D18" i="10"/>
  <c r="I18" i="10"/>
  <c r="D19" i="10"/>
  <c r="I19" i="10"/>
  <c r="D20" i="10"/>
  <c r="D22" i="10"/>
  <c r="I22" i="10"/>
  <c r="D23" i="10"/>
  <c r="I23" i="10"/>
  <c r="D24" i="10"/>
  <c r="D26" i="10"/>
  <c r="I26" i="10"/>
  <c r="D27" i="10"/>
  <c r="I27" i="10"/>
  <c r="D28" i="10"/>
  <c r="D7" i="10"/>
  <c r="I7" i="10"/>
  <c r="C8" i="10"/>
  <c r="H8" i="10"/>
  <c r="C9" i="10"/>
  <c r="H9" i="10"/>
  <c r="C10" i="10"/>
  <c r="C12" i="10"/>
  <c r="H12" i="10"/>
  <c r="C13" i="10"/>
  <c r="H13" i="10"/>
  <c r="C14" i="10"/>
  <c r="C16" i="10"/>
  <c r="H16" i="10"/>
  <c r="C17" i="10"/>
  <c r="H17" i="10"/>
  <c r="C18" i="10"/>
  <c r="C20" i="10"/>
  <c r="H20" i="10"/>
  <c r="C22" i="10"/>
  <c r="C24" i="10"/>
  <c r="H24" i="10"/>
  <c r="C25" i="10"/>
  <c r="H25" i="10"/>
  <c r="C26" i="10"/>
  <c r="C28" i="10"/>
  <c r="B9" i="10"/>
  <c r="B10" i="10"/>
  <c r="B11" i="10"/>
  <c r="B13" i="10"/>
  <c r="B14" i="10"/>
  <c r="B15" i="10"/>
  <c r="B17" i="10"/>
  <c r="B18" i="10"/>
  <c r="B19" i="10"/>
  <c r="B21" i="10"/>
  <c r="B22" i="10"/>
  <c r="B23" i="10"/>
  <c r="B25" i="10"/>
  <c r="B26" i="10"/>
  <c r="B27" i="10"/>
  <c r="B28" i="10"/>
  <c r="B29" i="10"/>
  <c r="G29" i="10"/>
  <c r="J10" i="10"/>
  <c r="J14" i="10"/>
  <c r="J18" i="10"/>
  <c r="J22" i="10"/>
  <c r="J26" i="10"/>
  <c r="I8" i="10"/>
  <c r="I12" i="10"/>
  <c r="I16" i="10"/>
  <c r="I20" i="10"/>
  <c r="I24" i="10"/>
  <c r="H14" i="10"/>
  <c r="H18" i="10"/>
  <c r="H22" i="10"/>
  <c r="H26" i="10"/>
  <c r="H10" i="10"/>
  <c r="G9" i="10"/>
  <c r="G10" i="10"/>
  <c r="G11" i="10"/>
  <c r="G13" i="10"/>
  <c r="G14" i="10"/>
  <c r="G15" i="10"/>
  <c r="G17" i="10"/>
  <c r="G18" i="10"/>
  <c r="G19" i="10"/>
  <c r="G21" i="10"/>
  <c r="G22" i="10"/>
  <c r="G23" i="10"/>
  <c r="G25" i="10"/>
  <c r="G26" i="10"/>
  <c r="G27" i="10"/>
  <c r="K26" i="26"/>
  <c r="F29" i="27"/>
  <c r="G10" i="5"/>
  <c r="H10" i="5"/>
  <c r="K10" i="5"/>
  <c r="I10" i="5"/>
  <c r="K20" i="7"/>
  <c r="J20" i="7"/>
  <c r="I20" i="7"/>
  <c r="F27" i="3"/>
  <c r="K27" i="3"/>
  <c r="L27" i="5"/>
  <c r="K27" i="5"/>
  <c r="F19" i="3"/>
  <c r="K19" i="3"/>
  <c r="L19" i="5"/>
  <c r="H19" i="5"/>
  <c r="F11" i="3"/>
  <c r="K11" i="3"/>
  <c r="L11" i="5"/>
  <c r="H11" i="5"/>
  <c r="F10" i="21"/>
  <c r="K10" i="21"/>
  <c r="K26" i="20"/>
  <c r="T26" i="31"/>
  <c r="F29" i="21"/>
  <c r="K29" i="21"/>
  <c r="F20" i="5"/>
  <c r="G12" i="15"/>
  <c r="H21" i="7"/>
  <c r="J21" i="7"/>
  <c r="K23" i="7"/>
  <c r="G25" i="5"/>
  <c r="G9" i="5"/>
  <c r="F16" i="5"/>
  <c r="K16" i="5"/>
  <c r="L14" i="5"/>
  <c r="G14" i="5"/>
  <c r="H14" i="5"/>
  <c r="F9" i="10"/>
  <c r="K9" i="10"/>
  <c r="K26" i="8"/>
  <c r="J26" i="31"/>
  <c r="F29" i="10"/>
  <c r="K29" i="10"/>
  <c r="L19" i="15"/>
  <c r="K19" i="15"/>
  <c r="F19" i="12"/>
  <c r="K19" i="12"/>
  <c r="L15" i="15"/>
  <c r="I15" i="15"/>
  <c r="F15" i="12"/>
  <c r="K15" i="12"/>
  <c r="L7" i="15"/>
  <c r="I7" i="15"/>
  <c r="F7" i="12"/>
  <c r="K7" i="12"/>
  <c r="G27" i="15"/>
  <c r="J27" i="15"/>
  <c r="H13" i="5"/>
  <c r="C9" i="5"/>
  <c r="H9" i="5"/>
  <c r="E26" i="4"/>
  <c r="C29" i="5"/>
  <c r="K12" i="7"/>
  <c r="J12" i="7"/>
  <c r="I12" i="7"/>
  <c r="F23" i="3"/>
  <c r="K23" i="3"/>
  <c r="L23" i="5"/>
  <c r="F15" i="3"/>
  <c r="K15" i="3"/>
  <c r="L15" i="5"/>
  <c r="I15" i="5"/>
  <c r="L7" i="5"/>
  <c r="H7" i="5"/>
  <c r="J7" i="5"/>
  <c r="H12" i="7"/>
  <c r="K13" i="5"/>
  <c r="H19" i="7"/>
  <c r="G19" i="5"/>
  <c r="K7" i="5"/>
  <c r="F12" i="5"/>
  <c r="K12" i="5"/>
  <c r="B7" i="3"/>
  <c r="G7" i="3"/>
  <c r="D7" i="3"/>
  <c r="I7" i="3"/>
  <c r="F7" i="3"/>
  <c r="K7" i="3"/>
  <c r="G26" i="4"/>
  <c r="D29" i="5"/>
  <c r="J25" i="5"/>
  <c r="J17" i="5"/>
  <c r="J13" i="5"/>
  <c r="F29" i="5"/>
  <c r="L29" i="7"/>
  <c r="H29" i="7"/>
  <c r="I26" i="18"/>
  <c r="E29" i="19"/>
  <c r="J29" i="19"/>
  <c r="E10" i="19"/>
  <c r="J10" i="19"/>
  <c r="E7" i="15"/>
  <c r="I26" i="14"/>
  <c r="E29" i="15"/>
  <c r="L14" i="15"/>
  <c r="H14" i="15"/>
  <c r="E7" i="17"/>
  <c r="J7" i="17"/>
  <c r="E7" i="21"/>
  <c r="J7" i="21"/>
  <c r="I26" i="20"/>
  <c r="E29" i="21"/>
  <c r="J29" i="21"/>
  <c r="K26" i="22"/>
  <c r="V26" i="31"/>
  <c r="U26" i="31"/>
  <c r="F29" i="23"/>
  <c r="K29" i="23"/>
  <c r="K23" i="5"/>
  <c r="J11" i="5"/>
  <c r="G11" i="5"/>
  <c r="K15" i="5"/>
  <c r="G23" i="5"/>
  <c r="J27" i="5"/>
  <c r="I11" i="5"/>
  <c r="H23" i="5"/>
  <c r="J7" i="15"/>
  <c r="I23" i="5"/>
  <c r="I14" i="5"/>
  <c r="I7" i="5"/>
  <c r="I29" i="7"/>
  <c r="E8" i="27"/>
  <c r="M26" i="28"/>
  <c r="G29" i="29"/>
  <c r="C4" i="31"/>
  <c r="C5" i="31"/>
  <c r="C22" i="31"/>
  <c r="C18" i="31"/>
  <c r="C14" i="31"/>
  <c r="C10" i="31"/>
  <c r="C6" i="31"/>
  <c r="C21" i="31"/>
  <c r="C19" i="31"/>
  <c r="C15" i="31"/>
  <c r="C7" i="31"/>
  <c r="C9" i="31"/>
  <c r="C24" i="31"/>
  <c r="C20" i="31"/>
  <c r="C16" i="31"/>
  <c r="C12" i="31"/>
  <c r="C8" i="31"/>
  <c r="B41" i="29"/>
  <c r="D19" i="29"/>
  <c r="C49" i="29"/>
  <c r="D26" i="29"/>
  <c r="C56" i="29"/>
  <c r="D8" i="29"/>
  <c r="C38" i="29"/>
  <c r="D10" i="29"/>
  <c r="C40" i="29"/>
  <c r="D22" i="29"/>
  <c r="D24" i="29"/>
  <c r="C54" i="29"/>
  <c r="C39" i="29"/>
  <c r="C42" i="29"/>
  <c r="D7" i="29"/>
  <c r="C37" i="29"/>
  <c r="D11" i="29"/>
  <c r="C41" i="29"/>
  <c r="D14" i="29"/>
  <c r="D18" i="29"/>
  <c r="D23" i="29"/>
  <c r="C53" i="29"/>
  <c r="D27" i="29"/>
  <c r="D25" i="29"/>
  <c r="C55" i="29"/>
  <c r="D17" i="29"/>
  <c r="C47" i="29"/>
  <c r="D16" i="29"/>
  <c r="C46" i="29"/>
  <c r="C52" i="29"/>
  <c r="C57" i="29"/>
  <c r="C48" i="29"/>
  <c r="D29" i="29"/>
  <c r="C59" i="29"/>
  <c r="B44" i="29"/>
  <c r="B45" i="29"/>
  <c r="E37" i="29"/>
  <c r="E38" i="29"/>
  <c r="E41" i="29"/>
  <c r="E55" i="29"/>
  <c r="E56" i="29"/>
  <c r="E57" i="29"/>
  <c r="E48" i="29"/>
  <c r="E49" i="29"/>
  <c r="E51" i="29"/>
  <c r="J51" i="29"/>
  <c r="E52" i="29"/>
  <c r="E53" i="29"/>
  <c r="E42" i="29"/>
  <c r="E43" i="29"/>
  <c r="E45" i="29"/>
  <c r="E46" i="29"/>
  <c r="E47" i="29"/>
  <c r="K26" i="28"/>
  <c r="F29" i="29"/>
  <c r="C44" i="29"/>
  <c r="C51" i="29"/>
  <c r="H51" i="29"/>
  <c r="B38" i="29"/>
  <c r="B39" i="29"/>
  <c r="B46" i="29"/>
  <c r="B51" i="29"/>
  <c r="G51" i="29"/>
  <c r="B50" i="29"/>
  <c r="E44" i="29"/>
  <c r="B48" i="29"/>
  <c r="B49" i="29"/>
  <c r="B54" i="29"/>
  <c r="B55" i="29"/>
  <c r="F39" i="29"/>
  <c r="F41" i="29"/>
  <c r="F44" i="29"/>
  <c r="F51" i="29"/>
  <c r="K51" i="29"/>
  <c r="F53" i="29"/>
  <c r="F40" i="29"/>
  <c r="F49" i="29"/>
  <c r="F52" i="29"/>
  <c r="F55" i="29"/>
  <c r="F47" i="29"/>
  <c r="F50" i="29"/>
  <c r="F37" i="29"/>
  <c r="F38" i="29"/>
  <c r="F42" i="29"/>
  <c r="F43" i="29"/>
  <c r="F46" i="29"/>
  <c r="F48" i="29"/>
  <c r="H18" i="33"/>
  <c r="D51" i="33"/>
  <c r="B44" i="33"/>
  <c r="M18" i="33"/>
  <c r="D54" i="33"/>
  <c r="E41" i="33"/>
  <c r="E46" i="33"/>
  <c r="K26" i="32"/>
  <c r="F29" i="33"/>
  <c r="B37" i="33"/>
  <c r="I18" i="33"/>
  <c r="B48" i="33"/>
  <c r="G48" i="33"/>
  <c r="B54" i="33"/>
  <c r="B55" i="33"/>
  <c r="B38" i="33"/>
  <c r="B39" i="33"/>
  <c r="B46" i="33"/>
  <c r="B47" i="33"/>
  <c r="B53" i="33"/>
  <c r="B57" i="33"/>
  <c r="B41" i="33"/>
  <c r="B49" i="33"/>
  <c r="B40" i="33"/>
  <c r="B42" i="33"/>
  <c r="B45" i="33"/>
  <c r="B50" i="33"/>
  <c r="B43" i="33"/>
  <c r="C55" i="33"/>
  <c r="C48" i="33"/>
  <c r="H48" i="33"/>
  <c r="J18" i="33"/>
  <c r="C49" i="33"/>
  <c r="C51" i="33"/>
  <c r="C52" i="33"/>
  <c r="C53" i="33"/>
  <c r="C56" i="33"/>
  <c r="C59" i="33"/>
  <c r="C40" i="33"/>
  <c r="C37" i="33"/>
  <c r="C45" i="33"/>
  <c r="C46" i="33"/>
  <c r="C57" i="33"/>
  <c r="C39" i="33"/>
  <c r="C41" i="33"/>
  <c r="D46" i="33"/>
  <c r="D55" i="33"/>
  <c r="D37" i="33"/>
  <c r="D40" i="33"/>
  <c r="D41" i="33"/>
  <c r="D42" i="33"/>
  <c r="D43" i="33"/>
  <c r="D44" i="33"/>
  <c r="D47" i="33"/>
  <c r="D52" i="33"/>
  <c r="K18" i="33"/>
  <c r="D48" i="33"/>
  <c r="I48" i="33"/>
  <c r="D38" i="33"/>
  <c r="D45" i="33"/>
  <c r="D49" i="33"/>
  <c r="D50" i="33"/>
  <c r="D59" i="33"/>
  <c r="D57" i="33"/>
  <c r="E47" i="33"/>
  <c r="E52" i="33"/>
  <c r="E56" i="33"/>
  <c r="E40" i="33"/>
  <c r="E50" i="33"/>
  <c r="E54" i="33"/>
  <c r="E59" i="33"/>
  <c r="E37" i="33"/>
  <c r="E39" i="33"/>
  <c r="E42" i="33"/>
  <c r="E45" i="33"/>
  <c r="E49" i="33"/>
  <c r="E57" i="33"/>
  <c r="E38" i="33"/>
  <c r="E48" i="33"/>
  <c r="J48" i="33"/>
  <c r="L18" i="33"/>
  <c r="E51" i="33"/>
  <c r="E53" i="33"/>
  <c r="E44" i="33"/>
  <c r="F39" i="33"/>
  <c r="F56" i="33"/>
  <c r="F50" i="33"/>
  <c r="F53" i="33"/>
  <c r="F55" i="33"/>
  <c r="J57" i="35"/>
  <c r="F57" i="35"/>
  <c r="I26" i="34"/>
  <c r="E29" i="35"/>
  <c r="AI6" i="31"/>
  <c r="AI22" i="31"/>
  <c r="AI16" i="31"/>
  <c r="E51" i="35"/>
  <c r="B54" i="35"/>
  <c r="F54" i="35"/>
  <c r="H20" i="35"/>
  <c r="F53" i="35"/>
  <c r="G24" i="35"/>
  <c r="F50" i="35"/>
  <c r="J27" i="35"/>
  <c r="E55" i="35"/>
  <c r="I55" i="35"/>
  <c r="B26" i="35"/>
  <c r="G26" i="35"/>
  <c r="B7" i="35"/>
  <c r="B13" i="35"/>
  <c r="I20" i="35"/>
  <c r="I26" i="35"/>
  <c r="H23" i="35"/>
  <c r="B43" i="35"/>
  <c r="B23" i="35"/>
  <c r="G23" i="35"/>
  <c r="AI8" i="31"/>
  <c r="B39" i="35"/>
  <c r="H27" i="35"/>
  <c r="B52" i="35"/>
  <c r="B41" i="35"/>
  <c r="AI19" i="31"/>
  <c r="AE23" i="31"/>
  <c r="AI23" i="31"/>
  <c r="B16" i="35"/>
  <c r="AI14" i="31"/>
  <c r="B8" i="35"/>
  <c r="F8" i="35"/>
  <c r="K8" i="35"/>
  <c r="B12" i="35"/>
  <c r="B20" i="35"/>
  <c r="G20" i="35"/>
  <c r="B29" i="35"/>
  <c r="AI20" i="31"/>
  <c r="H26" i="35"/>
  <c r="B56" i="35"/>
  <c r="F56" i="35"/>
  <c r="K27" i="35"/>
  <c r="K23" i="35"/>
  <c r="AI10" i="31"/>
  <c r="B22" i="35"/>
  <c r="B18" i="35"/>
  <c r="B15" i="35"/>
  <c r="B25" i="35"/>
  <c r="B21" i="35"/>
  <c r="AI21" i="31"/>
  <c r="AI26" i="31"/>
  <c r="AI17" i="31"/>
  <c r="AE7" i="31"/>
  <c r="AI7" i="31"/>
  <c r="AI5" i="31"/>
  <c r="AE9" i="31"/>
  <c r="I23" i="35"/>
  <c r="I24" i="35"/>
  <c r="E59" i="29"/>
  <c r="G7" i="35"/>
  <c r="K9" i="7"/>
  <c r="G9" i="7"/>
  <c r="I9" i="7"/>
  <c r="H9" i="7"/>
  <c r="J9" i="7"/>
  <c r="J13" i="15"/>
  <c r="J38" i="29"/>
  <c r="H8" i="7"/>
  <c r="J45" i="29"/>
  <c r="H47" i="29"/>
  <c r="L26" i="31"/>
  <c r="K26" i="31"/>
  <c r="F29" i="12"/>
  <c r="K29" i="12"/>
  <c r="L29" i="15"/>
  <c r="J29" i="15"/>
  <c r="D23" i="31"/>
  <c r="C23" i="31"/>
  <c r="L26" i="5"/>
  <c r="G9" i="15"/>
  <c r="N10" i="31"/>
  <c r="F13" i="15"/>
  <c r="K13" i="15"/>
  <c r="R23" i="31"/>
  <c r="Q23" i="31"/>
  <c r="F26" i="19"/>
  <c r="K26" i="19"/>
  <c r="F59" i="29"/>
  <c r="N29" i="33"/>
  <c r="AB26" i="31"/>
  <c r="G19" i="15"/>
  <c r="G27" i="5"/>
  <c r="H27" i="5"/>
  <c r="J15" i="5"/>
  <c r="H7" i="15"/>
  <c r="K26" i="14"/>
  <c r="I26" i="31"/>
  <c r="I19" i="5"/>
  <c r="G18" i="5"/>
  <c r="I18" i="5"/>
  <c r="F26" i="3"/>
  <c r="K26" i="3"/>
  <c r="J20" i="31"/>
  <c r="I20" i="31"/>
  <c r="F23" i="10"/>
  <c r="K23" i="10"/>
  <c r="J15" i="31"/>
  <c r="I15" i="31"/>
  <c r="F18" i="10"/>
  <c r="K18" i="10"/>
  <c r="J7" i="31"/>
  <c r="I7" i="31"/>
  <c r="F10" i="10"/>
  <c r="K10" i="10"/>
  <c r="G7" i="7"/>
  <c r="H15" i="7"/>
  <c r="C26" i="1"/>
  <c r="B29" i="3"/>
  <c r="G29" i="3"/>
  <c r="D11" i="31"/>
  <c r="C11" i="31"/>
  <c r="F14" i="3"/>
  <c r="K14" i="3"/>
  <c r="L10" i="31"/>
  <c r="K10" i="31"/>
  <c r="L13" i="15"/>
  <c r="F13" i="12"/>
  <c r="K13" i="12"/>
  <c r="G13" i="15"/>
  <c r="E8" i="23"/>
  <c r="J8" i="23"/>
  <c r="I26" i="22"/>
  <c r="E29" i="23"/>
  <c r="J29" i="23"/>
  <c r="V23" i="31"/>
  <c r="U23" i="31"/>
  <c r="F26" i="23"/>
  <c r="K26" i="23"/>
  <c r="V10" i="31"/>
  <c r="U10" i="31"/>
  <c r="F13" i="23"/>
  <c r="K13" i="23"/>
  <c r="V7" i="31"/>
  <c r="U7" i="31"/>
  <c r="F10" i="23"/>
  <c r="K10" i="23"/>
  <c r="B27" i="25"/>
  <c r="G27" i="25"/>
  <c r="B27" i="27"/>
  <c r="E7" i="12"/>
  <c r="J7" i="12"/>
  <c r="I26" i="11"/>
  <c r="E29" i="12"/>
  <c r="J29" i="12"/>
  <c r="L20" i="31"/>
  <c r="K20" i="31"/>
  <c r="L23" i="15"/>
  <c r="F23" i="12"/>
  <c r="K23" i="12"/>
  <c r="R6" i="31"/>
  <c r="Q6" i="31"/>
  <c r="F9" i="19"/>
  <c r="K9" i="19"/>
  <c r="K26" i="18"/>
  <c r="H15" i="5"/>
  <c r="G7" i="15"/>
  <c r="K29" i="7"/>
  <c r="K19" i="5"/>
  <c r="J14" i="15"/>
  <c r="I14" i="15"/>
  <c r="G26" i="1"/>
  <c r="D29" i="3"/>
  <c r="I29" i="3"/>
  <c r="G15" i="15"/>
  <c r="E26" i="1"/>
  <c r="C29" i="3"/>
  <c r="H29" i="3"/>
  <c r="J14" i="5"/>
  <c r="G23" i="7"/>
  <c r="I23" i="7"/>
  <c r="J22" i="7"/>
  <c r="I21" i="5"/>
  <c r="K21" i="5"/>
  <c r="G24" i="7"/>
  <c r="I26" i="7"/>
  <c r="B7" i="5"/>
  <c r="G7" i="5"/>
  <c r="C26" i="4"/>
  <c r="B29" i="5"/>
  <c r="E8" i="5"/>
  <c r="J8" i="5"/>
  <c r="I26" i="4"/>
  <c r="E29" i="5"/>
  <c r="F11" i="31"/>
  <c r="F14" i="5"/>
  <c r="K14" i="5"/>
  <c r="F8" i="31"/>
  <c r="E8" i="31"/>
  <c r="F11" i="5"/>
  <c r="K11" i="5"/>
  <c r="L11" i="7"/>
  <c r="L7" i="31"/>
  <c r="K7" i="31"/>
  <c r="F10" i="12"/>
  <c r="K10" i="12"/>
  <c r="G25" i="15"/>
  <c r="I23" i="15"/>
  <c r="I21" i="15"/>
  <c r="J25" i="15"/>
  <c r="N23" i="31"/>
  <c r="M23" i="31"/>
  <c r="F26" i="15"/>
  <c r="K23" i="15"/>
  <c r="K21" i="15"/>
  <c r="N12" i="31"/>
  <c r="M12" i="31"/>
  <c r="F15" i="15"/>
  <c r="K15" i="15"/>
  <c r="N8" i="31"/>
  <c r="M8" i="31"/>
  <c r="F11" i="15"/>
  <c r="F29" i="17"/>
  <c r="K29" i="17"/>
  <c r="F6" i="31"/>
  <c r="E6" i="31"/>
  <c r="F9" i="5"/>
  <c r="K9" i="5"/>
  <c r="L17" i="31"/>
  <c r="K17" i="31"/>
  <c r="L20" i="15"/>
  <c r="K20" i="15"/>
  <c r="F20" i="12"/>
  <c r="K20" i="12"/>
  <c r="N6" i="31"/>
  <c r="M6" i="31"/>
  <c r="F9" i="15"/>
  <c r="J19" i="15"/>
  <c r="J29" i="7"/>
  <c r="J19" i="5"/>
  <c r="I26" i="16"/>
  <c r="E29" i="17"/>
  <c r="J29" i="17"/>
  <c r="F7" i="15"/>
  <c r="K7" i="15"/>
  <c r="K26" i="1"/>
  <c r="H19" i="15"/>
  <c r="I26" i="1"/>
  <c r="E29" i="3"/>
  <c r="J29" i="3"/>
  <c r="Z26" i="31"/>
  <c r="L59" i="29"/>
  <c r="G59" i="29"/>
  <c r="N29" i="29"/>
  <c r="L29" i="29"/>
  <c r="G22" i="7"/>
  <c r="G11" i="7"/>
  <c r="I21" i="7"/>
  <c r="J7" i="7"/>
  <c r="J25" i="7"/>
  <c r="K25" i="7"/>
  <c r="K14" i="7"/>
  <c r="J14" i="7"/>
  <c r="J18" i="5"/>
  <c r="I26" i="8"/>
  <c r="E29" i="10"/>
  <c r="J29" i="10"/>
  <c r="J22" i="31"/>
  <c r="I22" i="31"/>
  <c r="F25" i="10"/>
  <c r="K25" i="10"/>
  <c r="F16" i="10"/>
  <c r="K16" i="10"/>
  <c r="J13" i="31"/>
  <c r="I13" i="31"/>
  <c r="K26" i="6"/>
  <c r="H26" i="31"/>
  <c r="G26" i="31"/>
  <c r="H21" i="5"/>
  <c r="I24" i="5"/>
  <c r="F21" i="31"/>
  <c r="E21" i="31"/>
  <c r="L24" i="7"/>
  <c r="F14" i="31"/>
  <c r="E14" i="31"/>
  <c r="F17" i="5"/>
  <c r="K17" i="5"/>
  <c r="L17" i="7"/>
  <c r="G17" i="7"/>
  <c r="D17" i="31"/>
  <c r="C17" i="31"/>
  <c r="L20" i="5"/>
  <c r="J20" i="5"/>
  <c r="D13" i="31"/>
  <c r="C13" i="31"/>
  <c r="F16" i="3"/>
  <c r="K16" i="3"/>
  <c r="G21" i="15"/>
  <c r="I9" i="15"/>
  <c r="L10" i="15"/>
  <c r="S23" i="31"/>
  <c r="T14" i="31"/>
  <c r="S14" i="31"/>
  <c r="F17" i="21"/>
  <c r="K17" i="21"/>
  <c r="F27" i="10"/>
  <c r="K27" i="10"/>
  <c r="F21" i="10"/>
  <c r="K21" i="10"/>
  <c r="F19" i="10"/>
  <c r="K19" i="10"/>
  <c r="I14" i="31"/>
  <c r="F14" i="10"/>
  <c r="K14" i="10"/>
  <c r="I10" i="31"/>
  <c r="G21" i="31"/>
  <c r="G6" i="31"/>
  <c r="E24" i="31"/>
  <c r="E17" i="31"/>
  <c r="L16" i="7"/>
  <c r="L8" i="7"/>
  <c r="F22" i="3"/>
  <c r="K22" i="3"/>
  <c r="F12" i="10"/>
  <c r="K12" i="10"/>
  <c r="F24" i="12"/>
  <c r="K24" i="12"/>
  <c r="L26" i="15"/>
  <c r="K22" i="31"/>
  <c r="F22" i="12"/>
  <c r="K22" i="12"/>
  <c r="K18" i="31"/>
  <c r="K16" i="31"/>
  <c r="L17" i="15"/>
  <c r="F14" i="12"/>
  <c r="K14" i="12"/>
  <c r="L11" i="15"/>
  <c r="H11" i="15"/>
  <c r="L9" i="15"/>
  <c r="J9" i="15"/>
  <c r="F27" i="15"/>
  <c r="K27" i="15"/>
  <c r="F25" i="15"/>
  <c r="K25" i="15"/>
  <c r="M21" i="31"/>
  <c r="M19" i="31"/>
  <c r="O19" i="31"/>
  <c r="M17" i="31"/>
  <c r="M15" i="31"/>
  <c r="F16" i="15"/>
  <c r="F14" i="15"/>
  <c r="K14" i="15"/>
  <c r="F12" i="15"/>
  <c r="K12" i="15"/>
  <c r="F10" i="15"/>
  <c r="F8" i="15"/>
  <c r="L22" i="15"/>
  <c r="I22" i="15"/>
  <c r="F27" i="19"/>
  <c r="K27" i="19"/>
  <c r="F24" i="19"/>
  <c r="K24" i="19"/>
  <c r="R18" i="31"/>
  <c r="Q18" i="31"/>
  <c r="F21" i="19"/>
  <c r="K21" i="19"/>
  <c r="R16" i="31"/>
  <c r="Q16" i="31"/>
  <c r="F19" i="19"/>
  <c r="K19" i="19"/>
  <c r="R14" i="31"/>
  <c r="Q14" i="31"/>
  <c r="F17" i="19"/>
  <c r="K17" i="19"/>
  <c r="R12" i="31"/>
  <c r="Q12" i="31"/>
  <c r="F15" i="19"/>
  <c r="K15" i="19"/>
  <c r="R10" i="31"/>
  <c r="Q10" i="31"/>
  <c r="F13" i="19"/>
  <c r="K13" i="19"/>
  <c r="S16" i="31"/>
  <c r="T8" i="31"/>
  <c r="S8" i="31"/>
  <c r="F11" i="21"/>
  <c r="K11" i="21"/>
  <c r="T4" i="31"/>
  <c r="S4" i="31"/>
  <c r="F7" i="21"/>
  <c r="K7" i="21"/>
  <c r="K25" i="27"/>
  <c r="N15" i="33"/>
  <c r="AB12" i="31"/>
  <c r="G15" i="29"/>
  <c r="I18" i="31"/>
  <c r="G8" i="31"/>
  <c r="E4" i="31"/>
  <c r="E23" i="31"/>
  <c r="E13" i="31"/>
  <c r="F17" i="10"/>
  <c r="K17" i="10"/>
  <c r="F20" i="10"/>
  <c r="K20" i="10"/>
  <c r="K23" i="31"/>
  <c r="K21" i="31"/>
  <c r="K19" i="31"/>
  <c r="K14" i="31"/>
  <c r="K11" i="31"/>
  <c r="K8" i="31"/>
  <c r="K6" i="31"/>
  <c r="M24" i="31"/>
  <c r="M22" i="31"/>
  <c r="M13" i="31"/>
  <c r="O11" i="31"/>
  <c r="M11" i="31"/>
  <c r="M9" i="31"/>
  <c r="M7" i="31"/>
  <c r="M5" i="31"/>
  <c r="L18" i="15"/>
  <c r="J18" i="15"/>
  <c r="L8" i="15"/>
  <c r="R9" i="31"/>
  <c r="Q9" i="31"/>
  <c r="F12" i="19"/>
  <c r="K12" i="19"/>
  <c r="T18" i="31"/>
  <c r="S18" i="31"/>
  <c r="F21" i="21"/>
  <c r="K21" i="21"/>
  <c r="S10" i="31"/>
  <c r="V18" i="31"/>
  <c r="F21" i="23"/>
  <c r="K21" i="23"/>
  <c r="V15" i="31"/>
  <c r="U15" i="31"/>
  <c r="F18" i="23"/>
  <c r="K18" i="23"/>
  <c r="B29" i="27"/>
  <c r="B29" i="25"/>
  <c r="G29" i="25"/>
  <c r="B25" i="27"/>
  <c r="B25" i="25"/>
  <c r="G25" i="25"/>
  <c r="B16" i="25"/>
  <c r="G16" i="25"/>
  <c r="B16" i="27"/>
  <c r="J12" i="27"/>
  <c r="I19" i="27"/>
  <c r="G11" i="31"/>
  <c r="G7" i="31"/>
  <c r="G4" i="31"/>
  <c r="F7" i="10"/>
  <c r="K7" i="10"/>
  <c r="F8" i="10"/>
  <c r="K8" i="10"/>
  <c r="F26" i="12"/>
  <c r="K26" i="12"/>
  <c r="F17" i="12"/>
  <c r="K17" i="12"/>
  <c r="F9" i="12"/>
  <c r="K9" i="12"/>
  <c r="K24" i="31"/>
  <c r="K13" i="31"/>
  <c r="K9" i="31"/>
  <c r="K5" i="31"/>
  <c r="M20" i="31"/>
  <c r="M18" i="31"/>
  <c r="M16" i="31"/>
  <c r="M14" i="31"/>
  <c r="L24" i="15"/>
  <c r="I24" i="15"/>
  <c r="L16" i="15"/>
  <c r="S20" i="31"/>
  <c r="T12" i="31"/>
  <c r="S12" i="31"/>
  <c r="F15" i="21"/>
  <c r="K15" i="21"/>
  <c r="V4" i="31"/>
  <c r="U4" i="31"/>
  <c r="F7" i="23"/>
  <c r="K7" i="23"/>
  <c r="I11" i="27"/>
  <c r="I24" i="27"/>
  <c r="F25" i="23"/>
  <c r="K25" i="23"/>
  <c r="U20" i="31"/>
  <c r="U17" i="31"/>
  <c r="F17" i="23"/>
  <c r="K17" i="23"/>
  <c r="U12" i="31"/>
  <c r="U9" i="31"/>
  <c r="F9" i="23"/>
  <c r="K9" i="23"/>
  <c r="B26" i="27"/>
  <c r="B26" i="25"/>
  <c r="G26" i="25"/>
  <c r="B24" i="27"/>
  <c r="G24" i="27"/>
  <c r="B24" i="25"/>
  <c r="G24" i="25"/>
  <c r="B19" i="25"/>
  <c r="G19" i="25"/>
  <c r="B17" i="25"/>
  <c r="G17" i="25"/>
  <c r="B12" i="25"/>
  <c r="G12" i="25"/>
  <c r="B12" i="27"/>
  <c r="B10" i="27"/>
  <c r="G10" i="27"/>
  <c r="B10" i="25"/>
  <c r="G10" i="25"/>
  <c r="B8" i="25"/>
  <c r="G8" i="25"/>
  <c r="I26" i="24"/>
  <c r="E29" i="25"/>
  <c r="J29" i="25"/>
  <c r="X8" i="31"/>
  <c r="W8" i="31"/>
  <c r="F11" i="25"/>
  <c r="K11" i="25"/>
  <c r="L11" i="27"/>
  <c r="G11" i="27"/>
  <c r="Z4" i="31"/>
  <c r="Y4" i="31"/>
  <c r="N7" i="29"/>
  <c r="L37" i="29"/>
  <c r="L40" i="29"/>
  <c r="H40" i="29"/>
  <c r="N10" i="29"/>
  <c r="Z7" i="31"/>
  <c r="Y7" i="31"/>
  <c r="F10" i="27"/>
  <c r="K10" i="27"/>
  <c r="J11" i="27"/>
  <c r="H16" i="27"/>
  <c r="Z13" i="31"/>
  <c r="Y13" i="31"/>
  <c r="L46" i="29"/>
  <c r="I46" i="29"/>
  <c r="F16" i="27"/>
  <c r="L48" i="29"/>
  <c r="N18" i="29"/>
  <c r="J18" i="29"/>
  <c r="Z15" i="31"/>
  <c r="Y15" i="31"/>
  <c r="F18" i="27"/>
  <c r="H21" i="27"/>
  <c r="J24" i="27"/>
  <c r="H7" i="29"/>
  <c r="S24" i="31"/>
  <c r="S22" i="31"/>
  <c r="U22" i="31"/>
  <c r="U19" i="31"/>
  <c r="U14" i="31"/>
  <c r="U11" i="31"/>
  <c r="U6" i="31"/>
  <c r="B15" i="27"/>
  <c r="G15" i="27"/>
  <c r="B15" i="25"/>
  <c r="G15" i="25"/>
  <c r="X22" i="31"/>
  <c r="W22" i="31"/>
  <c r="L25" i="27"/>
  <c r="H25" i="27"/>
  <c r="F25" i="25"/>
  <c r="K25" i="25"/>
  <c r="X15" i="31"/>
  <c r="W15" i="31"/>
  <c r="L18" i="27"/>
  <c r="I18" i="27"/>
  <c r="F18" i="25"/>
  <c r="K18" i="25"/>
  <c r="X12" i="31"/>
  <c r="W12" i="31"/>
  <c r="F15" i="25"/>
  <c r="K15" i="25"/>
  <c r="L15" i="27"/>
  <c r="H15" i="27"/>
  <c r="L8" i="27"/>
  <c r="X5" i="31"/>
  <c r="W5" i="31"/>
  <c r="F8" i="25"/>
  <c r="K8" i="25"/>
  <c r="K11" i="27"/>
  <c r="Z9" i="31"/>
  <c r="Y9" i="31"/>
  <c r="L42" i="29"/>
  <c r="K42" i="29"/>
  <c r="N12" i="29"/>
  <c r="F12" i="27"/>
  <c r="L44" i="29"/>
  <c r="N14" i="29"/>
  <c r="Z11" i="31"/>
  <c r="Y11" i="31"/>
  <c r="F14" i="27"/>
  <c r="J15" i="27"/>
  <c r="J22" i="27"/>
  <c r="H24" i="27"/>
  <c r="H26" i="27"/>
  <c r="G18" i="27"/>
  <c r="H15" i="29"/>
  <c r="J54" i="29"/>
  <c r="S21" i="31"/>
  <c r="S17" i="31"/>
  <c r="S13" i="31"/>
  <c r="S5" i="31"/>
  <c r="U24" i="31"/>
  <c r="U21" i="31"/>
  <c r="U16" i="31"/>
  <c r="U13" i="31"/>
  <c r="U8" i="31"/>
  <c r="U5" i="31"/>
  <c r="X19" i="31"/>
  <c r="W19" i="31"/>
  <c r="F22" i="25"/>
  <c r="K22" i="25"/>
  <c r="L22" i="27"/>
  <c r="G22" i="27"/>
  <c r="H8" i="27"/>
  <c r="I10" i="27"/>
  <c r="H11" i="27"/>
  <c r="H14" i="27"/>
  <c r="J18" i="27"/>
  <c r="Z17" i="31"/>
  <c r="Y17" i="31"/>
  <c r="L50" i="29"/>
  <c r="N20" i="29"/>
  <c r="K20" i="29"/>
  <c r="F20" i="27"/>
  <c r="K20" i="27"/>
  <c r="J25" i="27"/>
  <c r="K27" i="27"/>
  <c r="F7" i="27"/>
  <c r="K7" i="27"/>
  <c r="H10" i="27"/>
  <c r="N24" i="33"/>
  <c r="G24" i="29"/>
  <c r="AB21" i="31"/>
  <c r="N16" i="29"/>
  <c r="W23" i="31"/>
  <c r="W20" i="31"/>
  <c r="W16" i="31"/>
  <c r="W13" i="31"/>
  <c r="L45" i="29"/>
  <c r="G45" i="29"/>
  <c r="Z12" i="31"/>
  <c r="N15" i="29"/>
  <c r="N17" i="29"/>
  <c r="Z14" i="31"/>
  <c r="Y14" i="31"/>
  <c r="L49" i="29"/>
  <c r="Z16" i="31"/>
  <c r="N19" i="29"/>
  <c r="N21" i="29"/>
  <c r="Z18" i="31"/>
  <c r="Y18" i="31"/>
  <c r="L53" i="29"/>
  <c r="Z20" i="31"/>
  <c r="Y20" i="31"/>
  <c r="N23" i="29"/>
  <c r="F23" i="27"/>
  <c r="L27" i="27"/>
  <c r="H27" i="27"/>
  <c r="L23" i="27"/>
  <c r="J23" i="27"/>
  <c r="L19" i="27"/>
  <c r="K19" i="27"/>
  <c r="L16" i="27"/>
  <c r="J16" i="27"/>
  <c r="L12" i="27"/>
  <c r="I12" i="27"/>
  <c r="L9" i="27"/>
  <c r="H9" i="27"/>
  <c r="AB6" i="31"/>
  <c r="AA6" i="31"/>
  <c r="N9" i="33"/>
  <c r="J40" i="29"/>
  <c r="H13" i="29"/>
  <c r="I18" i="29"/>
  <c r="G53" i="29"/>
  <c r="N26" i="33"/>
  <c r="AB23" i="31"/>
  <c r="AC23" i="31"/>
  <c r="G26" i="29"/>
  <c r="N9" i="29"/>
  <c r="N13" i="29"/>
  <c r="L47" i="29"/>
  <c r="O23" i="31"/>
  <c r="O15" i="31"/>
  <c r="O7" i="31"/>
  <c r="I47" i="29"/>
  <c r="D57" i="29"/>
  <c r="K26" i="24"/>
  <c r="W24" i="31"/>
  <c r="W21" i="31"/>
  <c r="F21" i="25"/>
  <c r="K21" i="25"/>
  <c r="W17" i="31"/>
  <c r="F17" i="25"/>
  <c r="K17" i="25"/>
  <c r="F14" i="25"/>
  <c r="K14" i="25"/>
  <c r="F10" i="25"/>
  <c r="K10" i="25"/>
  <c r="W6" i="31"/>
  <c r="N8" i="29"/>
  <c r="J8" i="29"/>
  <c r="Z5" i="31"/>
  <c r="L38" i="29"/>
  <c r="F9" i="27"/>
  <c r="K9" i="27"/>
  <c r="L52" i="29"/>
  <c r="G52" i="29"/>
  <c r="N22" i="29"/>
  <c r="Z19" i="31"/>
  <c r="Y19" i="31"/>
  <c r="Z21" i="31"/>
  <c r="Y21" i="31"/>
  <c r="L54" i="29"/>
  <c r="H54" i="29"/>
  <c r="L56" i="29"/>
  <c r="H56" i="29"/>
  <c r="N26" i="29"/>
  <c r="Z23" i="31"/>
  <c r="Y23" i="31"/>
  <c r="F22" i="27"/>
  <c r="K22" i="27"/>
  <c r="L26" i="27"/>
  <c r="K26" i="27"/>
  <c r="N7" i="33"/>
  <c r="AB4" i="31"/>
  <c r="AA4" i="31"/>
  <c r="I21" i="29"/>
  <c r="N24" i="29"/>
  <c r="L24" i="29"/>
  <c r="L43" i="29"/>
  <c r="G43" i="29"/>
  <c r="K7" i="29"/>
  <c r="D37" i="29"/>
  <c r="D54" i="29"/>
  <c r="I54" i="29"/>
  <c r="D50" i="29"/>
  <c r="I50" i="29"/>
  <c r="K16" i="29"/>
  <c r="D42" i="29"/>
  <c r="I42" i="29"/>
  <c r="K12" i="29"/>
  <c r="D38" i="29"/>
  <c r="I38" i="29"/>
  <c r="K8" i="29"/>
  <c r="I51" i="29"/>
  <c r="W18" i="31"/>
  <c r="W14" i="31"/>
  <c r="W11" i="31"/>
  <c r="W7" i="31"/>
  <c r="L41" i="29"/>
  <c r="N11" i="29"/>
  <c r="Z8" i="31"/>
  <c r="Y8" i="31"/>
  <c r="N25" i="29"/>
  <c r="K25" i="29"/>
  <c r="Z22" i="31"/>
  <c r="Y22" i="31"/>
  <c r="L57" i="29"/>
  <c r="J57" i="29"/>
  <c r="Z24" i="31"/>
  <c r="Y24" i="31"/>
  <c r="N27" i="29"/>
  <c r="K27" i="29"/>
  <c r="F8" i="27"/>
  <c r="K8" i="27"/>
  <c r="F21" i="27"/>
  <c r="K21" i="27"/>
  <c r="F15" i="27"/>
  <c r="K15" i="27"/>
  <c r="L21" i="27"/>
  <c r="G21" i="27"/>
  <c r="L14" i="27"/>
  <c r="G14" i="27"/>
  <c r="N8" i="33"/>
  <c r="AB5" i="31"/>
  <c r="N10" i="33"/>
  <c r="AB7" i="31"/>
  <c r="N14" i="33"/>
  <c r="AB11" i="31"/>
  <c r="AA11" i="31"/>
  <c r="AB24" i="31"/>
  <c r="AA24" i="31"/>
  <c r="N27" i="33"/>
  <c r="G27" i="29"/>
  <c r="H29" i="29"/>
  <c r="L55" i="29"/>
  <c r="L39" i="29"/>
  <c r="G39" i="29"/>
  <c r="O21" i="31"/>
  <c r="O17" i="31"/>
  <c r="O13" i="31"/>
  <c r="O9" i="31"/>
  <c r="O5" i="31"/>
  <c r="I53" i="29"/>
  <c r="AD5" i="31"/>
  <c r="L8" i="35"/>
  <c r="G8" i="33"/>
  <c r="L21" i="35"/>
  <c r="AD18" i="31"/>
  <c r="AC18" i="31"/>
  <c r="G21" i="33"/>
  <c r="L25" i="33"/>
  <c r="AB8" i="31"/>
  <c r="AA8" i="31"/>
  <c r="N11" i="33"/>
  <c r="N12" i="33"/>
  <c r="AB9" i="31"/>
  <c r="N16" i="33"/>
  <c r="AB13" i="31"/>
  <c r="AA13" i="31"/>
  <c r="AB14" i="31"/>
  <c r="AA14" i="31"/>
  <c r="N17" i="33"/>
  <c r="N21" i="33"/>
  <c r="I21" i="33"/>
  <c r="AB18" i="31"/>
  <c r="K23" i="29"/>
  <c r="K15" i="29"/>
  <c r="K29" i="29"/>
  <c r="I43" i="29"/>
  <c r="D45" i="29"/>
  <c r="I45" i="29"/>
  <c r="I7" i="33"/>
  <c r="H9" i="33"/>
  <c r="H22" i="33"/>
  <c r="K48" i="33"/>
  <c r="C18" i="35"/>
  <c r="N13" i="33"/>
  <c r="AB10" i="31"/>
  <c r="AA10" i="31"/>
  <c r="N20" i="33"/>
  <c r="AB17" i="31"/>
  <c r="AA17" i="31"/>
  <c r="N25" i="33"/>
  <c r="AB22" i="31"/>
  <c r="AA22" i="31"/>
  <c r="O4" i="31"/>
  <c r="O24" i="31"/>
  <c r="O22" i="31"/>
  <c r="O20" i="31"/>
  <c r="O18" i="31"/>
  <c r="O16" i="31"/>
  <c r="O14" i="31"/>
  <c r="O12" i="31"/>
  <c r="O10" i="31"/>
  <c r="O8" i="31"/>
  <c r="O6" i="31"/>
  <c r="K26" i="29"/>
  <c r="D56" i="29"/>
  <c r="K22" i="29"/>
  <c r="D52" i="29"/>
  <c r="I52" i="29"/>
  <c r="K18" i="29"/>
  <c r="D48" i="29"/>
  <c r="K14" i="29"/>
  <c r="D44" i="29"/>
  <c r="K10" i="29"/>
  <c r="D40" i="29"/>
  <c r="I40" i="29"/>
  <c r="K11" i="29"/>
  <c r="D41" i="29"/>
  <c r="I41" i="29"/>
  <c r="AB15" i="31"/>
  <c r="AA15" i="31"/>
  <c r="H13" i="33"/>
  <c r="J14" i="33"/>
  <c r="H25" i="33"/>
  <c r="C44" i="33"/>
  <c r="C15" i="35"/>
  <c r="N22" i="33"/>
  <c r="AB19" i="31"/>
  <c r="AA19" i="31"/>
  <c r="N23" i="33"/>
  <c r="AB20" i="31"/>
  <c r="AC20" i="31"/>
  <c r="K19" i="29"/>
  <c r="D49" i="29"/>
  <c r="D59" i="29"/>
  <c r="K9" i="29"/>
  <c r="I13" i="33"/>
  <c r="L16" i="33"/>
  <c r="L23" i="33"/>
  <c r="N19" i="33"/>
  <c r="AD11" i="31"/>
  <c r="AC11" i="31"/>
  <c r="G14" i="33"/>
  <c r="AD12" i="31"/>
  <c r="AC12" i="31"/>
  <c r="L15" i="35"/>
  <c r="AD13" i="31"/>
  <c r="G16" i="33"/>
  <c r="L22" i="35"/>
  <c r="AD19" i="31"/>
  <c r="G22" i="33"/>
  <c r="E55" i="33"/>
  <c r="C14" i="35"/>
  <c r="C29" i="35"/>
  <c r="J11" i="33"/>
  <c r="L11" i="35"/>
  <c r="AD8" i="31"/>
  <c r="G11" i="33"/>
  <c r="L13" i="35"/>
  <c r="AD10" i="31"/>
  <c r="G13" i="33"/>
  <c r="AD14" i="31"/>
  <c r="L17" i="35"/>
  <c r="G17" i="33"/>
  <c r="H21" i="33"/>
  <c r="M24" i="33"/>
  <c r="L16" i="35"/>
  <c r="H7" i="33"/>
  <c r="L7" i="35"/>
  <c r="AD4" i="31"/>
  <c r="G7" i="33"/>
  <c r="M26" i="32"/>
  <c r="B51" i="33"/>
  <c r="J13" i="33"/>
  <c r="G15" i="33"/>
  <c r="AC21" i="31"/>
  <c r="L14" i="35"/>
  <c r="L19" i="35"/>
  <c r="AD16" i="31"/>
  <c r="G19" i="33"/>
  <c r="G12" i="33"/>
  <c r="C21" i="35"/>
  <c r="L12" i="35"/>
  <c r="L9" i="35"/>
  <c r="G9" i="35"/>
  <c r="AD6" i="31"/>
  <c r="AD15" i="31"/>
  <c r="AC15" i="31"/>
  <c r="L18" i="35"/>
  <c r="L25" i="35"/>
  <c r="AD22" i="31"/>
  <c r="G27" i="33"/>
  <c r="AD24" i="31"/>
  <c r="L10" i="35"/>
  <c r="C7" i="35"/>
  <c r="C8" i="35"/>
  <c r="C10" i="35"/>
  <c r="C12" i="35"/>
  <c r="C16" i="35"/>
  <c r="C17" i="35"/>
  <c r="C25" i="35"/>
  <c r="AE18" i="31"/>
  <c r="AI18" i="31"/>
  <c r="J47" i="35"/>
  <c r="K17" i="35"/>
  <c r="I17" i="35"/>
  <c r="L49" i="33"/>
  <c r="L19" i="33"/>
  <c r="J19" i="33"/>
  <c r="H19" i="33"/>
  <c r="I19" i="33"/>
  <c r="K19" i="33"/>
  <c r="L42" i="33"/>
  <c r="I12" i="33"/>
  <c r="K12" i="33"/>
  <c r="H12" i="33"/>
  <c r="J12" i="33"/>
  <c r="L12" i="33"/>
  <c r="J38" i="35"/>
  <c r="G8" i="35"/>
  <c r="I8" i="35"/>
  <c r="K27" i="33"/>
  <c r="L57" i="33"/>
  <c r="I27" i="33"/>
  <c r="L27" i="33"/>
  <c r="H27" i="33"/>
  <c r="J27" i="33"/>
  <c r="L44" i="33"/>
  <c r="K14" i="33"/>
  <c r="L38" i="33"/>
  <c r="H8" i="33"/>
  <c r="I8" i="33"/>
  <c r="J8" i="33"/>
  <c r="K8" i="33"/>
  <c r="L8" i="33"/>
  <c r="H11" i="29"/>
  <c r="L11" i="29"/>
  <c r="J11" i="29"/>
  <c r="M11" i="29"/>
  <c r="H9" i="29"/>
  <c r="L9" i="29"/>
  <c r="M9" i="29"/>
  <c r="L19" i="29"/>
  <c r="H19" i="29"/>
  <c r="M19" i="29"/>
  <c r="J16" i="29"/>
  <c r="L16" i="29"/>
  <c r="M16" i="29"/>
  <c r="K37" i="29"/>
  <c r="J37" i="29"/>
  <c r="H16" i="15"/>
  <c r="I16" i="15"/>
  <c r="G10" i="15"/>
  <c r="I10" i="15"/>
  <c r="J10" i="15"/>
  <c r="D26" i="31"/>
  <c r="L29" i="5"/>
  <c r="F29" i="3"/>
  <c r="K29" i="3"/>
  <c r="H20" i="15"/>
  <c r="L59" i="33"/>
  <c r="J29" i="33"/>
  <c r="H29" i="33"/>
  <c r="I29" i="33"/>
  <c r="L29" i="33"/>
  <c r="K29" i="33"/>
  <c r="J24" i="29"/>
  <c r="J59" i="29"/>
  <c r="H17" i="35"/>
  <c r="B47" i="35"/>
  <c r="F47" i="35"/>
  <c r="B38" i="35"/>
  <c r="F38" i="35"/>
  <c r="H8" i="35"/>
  <c r="AC24" i="31"/>
  <c r="J48" i="35"/>
  <c r="G18" i="35"/>
  <c r="I18" i="35"/>
  <c r="J42" i="35"/>
  <c r="I12" i="35"/>
  <c r="J12" i="35"/>
  <c r="G12" i="35"/>
  <c r="H21" i="35"/>
  <c r="B51" i="35"/>
  <c r="J49" i="35"/>
  <c r="I19" i="35"/>
  <c r="H19" i="35"/>
  <c r="G19" i="35"/>
  <c r="J37" i="35"/>
  <c r="I7" i="35"/>
  <c r="AC14" i="31"/>
  <c r="AE14" i="31"/>
  <c r="J43" i="35"/>
  <c r="H13" i="35"/>
  <c r="G13" i="35"/>
  <c r="I13" i="35"/>
  <c r="AI11" i="31"/>
  <c r="AE11" i="31"/>
  <c r="M16" i="33"/>
  <c r="F46" i="33"/>
  <c r="M14" i="33"/>
  <c r="F44" i="33"/>
  <c r="K44" i="33"/>
  <c r="I39" i="29"/>
  <c r="L52" i="33"/>
  <c r="L22" i="33"/>
  <c r="J22" i="33"/>
  <c r="I22" i="33"/>
  <c r="K22" i="33"/>
  <c r="I14" i="33"/>
  <c r="I48" i="29"/>
  <c r="I56" i="29"/>
  <c r="L50" i="33"/>
  <c r="J20" i="33"/>
  <c r="K20" i="33"/>
  <c r="L20" i="33"/>
  <c r="I20" i="33"/>
  <c r="M20" i="33"/>
  <c r="H20" i="33"/>
  <c r="AE15" i="31"/>
  <c r="AI15" i="31"/>
  <c r="AA18" i="31"/>
  <c r="L41" i="33"/>
  <c r="L11" i="33"/>
  <c r="H11" i="33"/>
  <c r="K11" i="33"/>
  <c r="I11" i="33"/>
  <c r="F51" i="33"/>
  <c r="M21" i="33"/>
  <c r="L14" i="33"/>
  <c r="AC5" i="31"/>
  <c r="AE5" i="31"/>
  <c r="I55" i="29"/>
  <c r="K55" i="29"/>
  <c r="J55" i="29"/>
  <c r="G55" i="29"/>
  <c r="AC7" i="31"/>
  <c r="AA7" i="31"/>
  <c r="K41" i="29"/>
  <c r="H41" i="29"/>
  <c r="J41" i="29"/>
  <c r="I37" i="29"/>
  <c r="L37" i="33"/>
  <c r="K7" i="33"/>
  <c r="J7" i="33"/>
  <c r="L7" i="33"/>
  <c r="J26" i="29"/>
  <c r="H26" i="29"/>
  <c r="I26" i="29"/>
  <c r="L26" i="29"/>
  <c r="H38" i="29"/>
  <c r="G38" i="29"/>
  <c r="K38" i="29"/>
  <c r="X26" i="31"/>
  <c r="W26" i="31"/>
  <c r="L29" i="27"/>
  <c r="F29" i="25"/>
  <c r="K29" i="25"/>
  <c r="F56" i="29"/>
  <c r="K56" i="29"/>
  <c r="M26" i="29"/>
  <c r="J53" i="29"/>
  <c r="K53" i="29"/>
  <c r="Y16" i="31"/>
  <c r="AA16" i="31"/>
  <c r="I15" i="29"/>
  <c r="L15" i="29"/>
  <c r="J15" i="29"/>
  <c r="AA21" i="31"/>
  <c r="I11" i="29"/>
  <c r="H50" i="29"/>
  <c r="K50" i="29"/>
  <c r="I16" i="27"/>
  <c r="J9" i="27"/>
  <c r="S9" i="31"/>
  <c r="G57" i="29"/>
  <c r="G40" i="29"/>
  <c r="K14" i="27"/>
  <c r="K12" i="27"/>
  <c r="I8" i="27"/>
  <c r="G8" i="27"/>
  <c r="J8" i="27"/>
  <c r="I25" i="27"/>
  <c r="K18" i="27"/>
  <c r="K16" i="27"/>
  <c r="I15" i="27"/>
  <c r="H10" i="29"/>
  <c r="J10" i="29"/>
  <c r="L10" i="29"/>
  <c r="I10" i="29"/>
  <c r="M10" i="29"/>
  <c r="I7" i="29"/>
  <c r="M7" i="29"/>
  <c r="L7" i="29"/>
  <c r="J7" i="29"/>
  <c r="G26" i="27"/>
  <c r="J14" i="27"/>
  <c r="H12" i="27"/>
  <c r="K15" i="31"/>
  <c r="G16" i="27"/>
  <c r="G25" i="27"/>
  <c r="G8" i="15"/>
  <c r="J8" i="15"/>
  <c r="I24" i="29"/>
  <c r="H45" i="29"/>
  <c r="K8" i="15"/>
  <c r="K16" i="15"/>
  <c r="I26" i="15"/>
  <c r="H26" i="15"/>
  <c r="J26" i="15"/>
  <c r="G26" i="15"/>
  <c r="I8" i="7"/>
  <c r="K8" i="7"/>
  <c r="J8" i="7"/>
  <c r="J24" i="15"/>
  <c r="G24" i="15"/>
  <c r="I24" i="7"/>
  <c r="K24" i="7"/>
  <c r="J24" i="7"/>
  <c r="Y26" i="31"/>
  <c r="K9" i="15"/>
  <c r="J11" i="7"/>
  <c r="I11" i="7"/>
  <c r="K11" i="7"/>
  <c r="E11" i="31"/>
  <c r="G29" i="5"/>
  <c r="G11" i="15"/>
  <c r="I13" i="15"/>
  <c r="H13" i="15"/>
  <c r="N26" i="31"/>
  <c r="F29" i="15"/>
  <c r="K29" i="15"/>
  <c r="K59" i="29"/>
  <c r="G9" i="27"/>
  <c r="M10" i="31"/>
  <c r="H26" i="5"/>
  <c r="G26" i="5"/>
  <c r="I26" i="5"/>
  <c r="K26" i="5"/>
  <c r="J26" i="5"/>
  <c r="I8" i="15"/>
  <c r="H57" i="29"/>
  <c r="M29" i="29"/>
  <c r="K18" i="15"/>
  <c r="H10" i="15"/>
  <c r="K40" i="29"/>
  <c r="B55" i="35"/>
  <c r="H25" i="35"/>
  <c r="I25" i="35"/>
  <c r="J55" i="35"/>
  <c r="G25" i="35"/>
  <c r="AC16" i="31"/>
  <c r="J41" i="35"/>
  <c r="H11" i="35"/>
  <c r="I11" i="35"/>
  <c r="H22" i="35"/>
  <c r="I22" i="35"/>
  <c r="G22" i="35"/>
  <c r="J52" i="35"/>
  <c r="H44" i="33"/>
  <c r="J39" i="29"/>
  <c r="H39" i="29"/>
  <c r="K39" i="29"/>
  <c r="H23" i="27"/>
  <c r="G23" i="27"/>
  <c r="H44" i="29"/>
  <c r="K44" i="29"/>
  <c r="J44" i="29"/>
  <c r="G44" i="29"/>
  <c r="K48" i="29"/>
  <c r="H48" i="29"/>
  <c r="L45" i="33"/>
  <c r="J15" i="33"/>
  <c r="I15" i="33"/>
  <c r="K15" i="33"/>
  <c r="L15" i="33"/>
  <c r="J17" i="15"/>
  <c r="G17" i="15"/>
  <c r="I20" i="5"/>
  <c r="K20" i="5"/>
  <c r="J19" i="29"/>
  <c r="B46" i="35"/>
  <c r="H16" i="35"/>
  <c r="AD26" i="31"/>
  <c r="G29" i="33"/>
  <c r="L29" i="35"/>
  <c r="F41" i="33"/>
  <c r="K41" i="33"/>
  <c r="M11" i="33"/>
  <c r="B44" i="35"/>
  <c r="H14" i="35"/>
  <c r="AC13" i="31"/>
  <c r="AE13" i="31"/>
  <c r="I59" i="29"/>
  <c r="B48" i="35"/>
  <c r="F48" i="35"/>
  <c r="H18" i="35"/>
  <c r="I25" i="29"/>
  <c r="H25" i="29"/>
  <c r="L25" i="29"/>
  <c r="J25" i="29"/>
  <c r="M25" i="29"/>
  <c r="J22" i="29"/>
  <c r="L22" i="29"/>
  <c r="M22" i="29"/>
  <c r="H22" i="29"/>
  <c r="I22" i="29"/>
  <c r="Y5" i="31"/>
  <c r="W10" i="31"/>
  <c r="AC17" i="31"/>
  <c r="G47" i="29"/>
  <c r="K47" i="29"/>
  <c r="J47" i="29"/>
  <c r="L39" i="33"/>
  <c r="J9" i="33"/>
  <c r="K9" i="33"/>
  <c r="L9" i="33"/>
  <c r="I9" i="33"/>
  <c r="M9" i="33"/>
  <c r="J49" i="29"/>
  <c r="G49" i="29"/>
  <c r="Y12" i="31"/>
  <c r="F54" i="29"/>
  <c r="K54" i="29"/>
  <c r="M24" i="29"/>
  <c r="I9" i="29"/>
  <c r="J21" i="27"/>
  <c r="H12" i="29"/>
  <c r="J12" i="29"/>
  <c r="I12" i="29"/>
  <c r="M12" i="29"/>
  <c r="L12" i="29"/>
  <c r="S6" i="31"/>
  <c r="I19" i="29"/>
  <c r="G46" i="29"/>
  <c r="J46" i="29"/>
  <c r="H46" i="29"/>
  <c r="K46" i="29"/>
  <c r="G12" i="27"/>
  <c r="H18" i="15"/>
  <c r="I18" i="15"/>
  <c r="M15" i="29"/>
  <c r="F45" i="29"/>
  <c r="K45" i="29"/>
  <c r="H18" i="27"/>
  <c r="K10" i="15"/>
  <c r="K16" i="7"/>
  <c r="H16" i="7"/>
  <c r="J16" i="7"/>
  <c r="H17" i="7"/>
  <c r="K17" i="7"/>
  <c r="I17" i="7"/>
  <c r="J17" i="7"/>
  <c r="G14" i="31"/>
  <c r="K26" i="15"/>
  <c r="I17" i="15"/>
  <c r="G16" i="15"/>
  <c r="J29" i="5"/>
  <c r="R26" i="31"/>
  <c r="F29" i="19"/>
  <c r="K29" i="19"/>
  <c r="H23" i="15"/>
  <c r="J23" i="15"/>
  <c r="G8" i="7"/>
  <c r="I11" i="15"/>
  <c r="H24" i="7"/>
  <c r="H11" i="7"/>
  <c r="K24" i="15"/>
  <c r="I29" i="15"/>
  <c r="G29" i="15"/>
  <c r="H29" i="15"/>
  <c r="J48" i="29"/>
  <c r="H37" i="29"/>
  <c r="G54" i="29"/>
  <c r="G41" i="29"/>
  <c r="G50" i="29"/>
  <c r="G18" i="15"/>
  <c r="H10" i="35"/>
  <c r="B40" i="35"/>
  <c r="J39" i="35"/>
  <c r="H9" i="35"/>
  <c r="J9" i="35"/>
  <c r="I9" i="35"/>
  <c r="AC4" i="31"/>
  <c r="AE4" i="31"/>
  <c r="AC10" i="31"/>
  <c r="AE10" i="31"/>
  <c r="H15" i="35"/>
  <c r="B45" i="35"/>
  <c r="K24" i="29"/>
  <c r="I57" i="29"/>
  <c r="K17" i="29"/>
  <c r="H17" i="29"/>
  <c r="M17" i="29"/>
  <c r="I17" i="29"/>
  <c r="J17" i="29"/>
  <c r="L17" i="29"/>
  <c r="H24" i="29"/>
  <c r="L20" i="29"/>
  <c r="J20" i="29"/>
  <c r="M20" i="29"/>
  <c r="G22" i="15"/>
  <c r="H22" i="15"/>
  <c r="J22" i="15"/>
  <c r="K22" i="15"/>
  <c r="G20" i="15"/>
  <c r="I20" i="15"/>
  <c r="J20" i="15"/>
  <c r="J16" i="15"/>
  <c r="H7" i="35"/>
  <c r="B37" i="35"/>
  <c r="F37" i="35"/>
  <c r="M27" i="33"/>
  <c r="F57" i="33"/>
  <c r="K57" i="33"/>
  <c r="M12" i="33"/>
  <c r="F42" i="33"/>
  <c r="K42" i="33"/>
  <c r="M15" i="33"/>
  <c r="F45" i="33"/>
  <c r="K45" i="33"/>
  <c r="H15" i="33"/>
  <c r="B59" i="35"/>
  <c r="H29" i="35"/>
  <c r="F52" i="33"/>
  <c r="K52" i="33"/>
  <c r="M22" i="33"/>
  <c r="AA20" i="31"/>
  <c r="G11" i="35"/>
  <c r="L51" i="33"/>
  <c r="J21" i="33"/>
  <c r="L21" i="33"/>
  <c r="L46" i="33"/>
  <c r="J16" i="33"/>
  <c r="K16" i="33"/>
  <c r="H16" i="33"/>
  <c r="I16" i="33"/>
  <c r="H14" i="33"/>
  <c r="I20" i="29"/>
  <c r="L40" i="33"/>
  <c r="H10" i="33"/>
  <c r="K10" i="33"/>
  <c r="L10" i="33"/>
  <c r="M10" i="33"/>
  <c r="J10" i="33"/>
  <c r="I10" i="33"/>
  <c r="H27" i="29"/>
  <c r="J27" i="29"/>
  <c r="L27" i="29"/>
  <c r="I27" i="29"/>
  <c r="W4" i="31"/>
  <c r="H20" i="29"/>
  <c r="J56" i="29"/>
  <c r="G56" i="29"/>
  <c r="AA23" i="31"/>
  <c r="K23" i="27"/>
  <c r="B42" i="35"/>
  <c r="F42" i="35"/>
  <c r="H12" i="35"/>
  <c r="J40" i="35"/>
  <c r="I10" i="35"/>
  <c r="G10" i="35"/>
  <c r="AC22" i="31"/>
  <c r="AE22" i="31"/>
  <c r="AC6" i="31"/>
  <c r="AE6" i="31"/>
  <c r="M19" i="33"/>
  <c r="F49" i="33"/>
  <c r="K49" i="33"/>
  <c r="J44" i="35"/>
  <c r="G14" i="35"/>
  <c r="I14" i="35"/>
  <c r="K14" i="35"/>
  <c r="F37" i="33"/>
  <c r="K37" i="33"/>
  <c r="M7" i="33"/>
  <c r="J46" i="35"/>
  <c r="I16" i="35"/>
  <c r="G16" i="35"/>
  <c r="M17" i="33"/>
  <c r="F47" i="33"/>
  <c r="M13" i="33"/>
  <c r="F43" i="33"/>
  <c r="AC8" i="31"/>
  <c r="AE8" i="31"/>
  <c r="G17" i="35"/>
  <c r="AC19" i="31"/>
  <c r="AE19" i="31"/>
  <c r="J45" i="35"/>
  <c r="I15" i="35"/>
  <c r="G15" i="35"/>
  <c r="I49" i="29"/>
  <c r="L53" i="33"/>
  <c r="M23" i="33"/>
  <c r="H23" i="33"/>
  <c r="I23" i="33"/>
  <c r="K23" i="33"/>
  <c r="J23" i="33"/>
  <c r="I44" i="29"/>
  <c r="L55" i="33"/>
  <c r="I25" i="33"/>
  <c r="K25" i="33"/>
  <c r="J25" i="33"/>
  <c r="M25" i="33"/>
  <c r="L43" i="33"/>
  <c r="L13" i="33"/>
  <c r="K13" i="33"/>
  <c r="K21" i="33"/>
  <c r="L47" i="33"/>
  <c r="H17" i="33"/>
  <c r="K17" i="33"/>
  <c r="L17" i="33"/>
  <c r="I17" i="33"/>
  <c r="J17" i="33"/>
  <c r="AC9" i="31"/>
  <c r="AA9" i="31"/>
  <c r="J51" i="35"/>
  <c r="I21" i="35"/>
  <c r="G21" i="35"/>
  <c r="M8" i="33"/>
  <c r="F38" i="33"/>
  <c r="K38" i="33"/>
  <c r="M27" i="29"/>
  <c r="F57" i="29"/>
  <c r="K57" i="29"/>
  <c r="AA5" i="31"/>
  <c r="H43" i="29"/>
  <c r="J43" i="29"/>
  <c r="K43" i="29"/>
  <c r="I16" i="29"/>
  <c r="K52" i="29"/>
  <c r="H52" i="29"/>
  <c r="H8" i="29"/>
  <c r="M8" i="29"/>
  <c r="L8" i="29"/>
  <c r="I8" i="29"/>
  <c r="K13" i="29"/>
  <c r="J13" i="29"/>
  <c r="M13" i="29"/>
  <c r="I13" i="29"/>
  <c r="L13" i="29"/>
  <c r="L56" i="33"/>
  <c r="M26" i="33"/>
  <c r="J26" i="33"/>
  <c r="L26" i="33"/>
  <c r="K26" i="33"/>
  <c r="I26" i="33"/>
  <c r="H26" i="33"/>
  <c r="H16" i="29"/>
  <c r="J19" i="27"/>
  <c r="G19" i="27"/>
  <c r="H23" i="29"/>
  <c r="L23" i="29"/>
  <c r="M23" i="29"/>
  <c r="I23" i="29"/>
  <c r="K21" i="29"/>
  <c r="H21" i="29"/>
  <c r="J21" i="29"/>
  <c r="L21" i="29"/>
  <c r="M21" i="29"/>
  <c r="L54" i="33"/>
  <c r="H24" i="33"/>
  <c r="J24" i="33"/>
  <c r="L24" i="33"/>
  <c r="K24" i="33"/>
  <c r="I24" i="33"/>
  <c r="G37" i="29"/>
  <c r="I26" i="27"/>
  <c r="H19" i="27"/>
  <c r="I22" i="27"/>
  <c r="H22" i="27"/>
  <c r="J50" i="29"/>
  <c r="J27" i="27"/>
  <c r="I21" i="27"/>
  <c r="I14" i="29"/>
  <c r="L14" i="29"/>
  <c r="J14" i="29"/>
  <c r="H14" i="29"/>
  <c r="M14" i="29"/>
  <c r="G42" i="29"/>
  <c r="H42" i="29"/>
  <c r="J42" i="29"/>
  <c r="J9" i="29"/>
  <c r="I23" i="27"/>
  <c r="H18" i="29"/>
  <c r="L18" i="29"/>
  <c r="M18" i="29"/>
  <c r="I9" i="27"/>
  <c r="I27" i="27"/>
  <c r="I14" i="27"/>
  <c r="G29" i="27"/>
  <c r="U18" i="31"/>
  <c r="AA12" i="31"/>
  <c r="J26" i="27"/>
  <c r="H8" i="15"/>
  <c r="G16" i="7"/>
  <c r="I29" i="29"/>
  <c r="J29" i="29"/>
  <c r="K11" i="15"/>
  <c r="K17" i="15"/>
  <c r="H20" i="5"/>
  <c r="J23" i="29"/>
  <c r="G27" i="27"/>
  <c r="H9" i="15"/>
  <c r="G23" i="15"/>
  <c r="AA26" i="31"/>
  <c r="H17" i="15"/>
  <c r="G20" i="5"/>
  <c r="H53" i="29"/>
  <c r="J52" i="29"/>
  <c r="H24" i="15"/>
  <c r="H55" i="29"/>
  <c r="K49" i="29"/>
  <c r="J11" i="15"/>
  <c r="I16" i="7"/>
  <c r="G48" i="29"/>
  <c r="H49" i="29"/>
  <c r="H59" i="29"/>
  <c r="J54" i="33"/>
  <c r="I54" i="33"/>
  <c r="G54" i="33"/>
  <c r="K54" i="33"/>
  <c r="H54" i="33"/>
  <c r="I51" i="35"/>
  <c r="J47" i="33"/>
  <c r="I47" i="33"/>
  <c r="H47" i="33"/>
  <c r="G47" i="33"/>
  <c r="I43" i="33"/>
  <c r="H43" i="33"/>
  <c r="J43" i="33"/>
  <c r="G43" i="33"/>
  <c r="K47" i="33"/>
  <c r="J51" i="33"/>
  <c r="H51" i="33"/>
  <c r="I51" i="33"/>
  <c r="F45" i="35"/>
  <c r="F44" i="35"/>
  <c r="M29" i="33"/>
  <c r="F59" i="33"/>
  <c r="K59" i="33"/>
  <c r="F41" i="35"/>
  <c r="K51" i="33"/>
  <c r="F43" i="35"/>
  <c r="F49" i="35"/>
  <c r="H29" i="5"/>
  <c r="K29" i="5"/>
  <c r="I29" i="5"/>
  <c r="I49" i="33"/>
  <c r="J49" i="33"/>
  <c r="G49" i="33"/>
  <c r="H49" i="33"/>
  <c r="I47" i="35"/>
  <c r="K55" i="33"/>
  <c r="G55" i="33"/>
  <c r="H55" i="33"/>
  <c r="I55" i="33"/>
  <c r="G46" i="33"/>
  <c r="J46" i="33"/>
  <c r="I46" i="33"/>
  <c r="H46" i="33"/>
  <c r="I39" i="33"/>
  <c r="G39" i="33"/>
  <c r="K39" i="33"/>
  <c r="J39" i="33"/>
  <c r="H39" i="33"/>
  <c r="AC26" i="31"/>
  <c r="AE26" i="31"/>
  <c r="G45" i="33"/>
  <c r="I45" i="33"/>
  <c r="J45" i="33"/>
  <c r="H45" i="33"/>
  <c r="F55" i="35"/>
  <c r="M26" i="31"/>
  <c r="O26" i="31"/>
  <c r="I29" i="27"/>
  <c r="K29" i="27"/>
  <c r="J29" i="27"/>
  <c r="H29" i="27"/>
  <c r="G37" i="33"/>
  <c r="H37" i="33"/>
  <c r="J37" i="33"/>
  <c r="I37" i="33"/>
  <c r="J41" i="33"/>
  <c r="G41" i="33"/>
  <c r="I41" i="33"/>
  <c r="H41" i="33"/>
  <c r="J55" i="33"/>
  <c r="F51" i="35"/>
  <c r="H59" i="33"/>
  <c r="J59" i="33"/>
  <c r="G59" i="33"/>
  <c r="I59" i="33"/>
  <c r="C26" i="31"/>
  <c r="E26" i="31"/>
  <c r="J44" i="33"/>
  <c r="G44" i="33"/>
  <c r="I44" i="33"/>
  <c r="G51" i="33"/>
  <c r="I53" i="33"/>
  <c r="H53" i="33"/>
  <c r="J53" i="33"/>
  <c r="K53" i="33"/>
  <c r="G53" i="33"/>
  <c r="K43" i="33"/>
  <c r="K40" i="33"/>
  <c r="I40" i="33"/>
  <c r="G40" i="33"/>
  <c r="H40" i="33"/>
  <c r="J40" i="33"/>
  <c r="F39" i="35"/>
  <c r="Q26" i="31"/>
  <c r="S26" i="31"/>
  <c r="F52" i="35"/>
  <c r="H57" i="33"/>
  <c r="J57" i="33"/>
  <c r="G57" i="33"/>
  <c r="I57" i="33"/>
  <c r="G42" i="33"/>
  <c r="I42" i="33"/>
  <c r="H42" i="33"/>
  <c r="J42" i="33"/>
  <c r="J56" i="33"/>
  <c r="K56" i="33"/>
  <c r="I56" i="33"/>
  <c r="G56" i="33"/>
  <c r="H56" i="33"/>
  <c r="F40" i="35"/>
  <c r="J59" i="35"/>
  <c r="F59" i="35"/>
  <c r="G29" i="35"/>
  <c r="I29" i="35"/>
  <c r="F46" i="35"/>
  <c r="J50" i="33"/>
  <c r="K50" i="33"/>
  <c r="I50" i="33"/>
  <c r="G50" i="33"/>
  <c r="H50" i="33"/>
  <c r="J52" i="33"/>
  <c r="I52" i="33"/>
  <c r="H52" i="33"/>
  <c r="G52" i="33"/>
  <c r="K46" i="33"/>
  <c r="G38" i="33"/>
  <c r="H38" i="33"/>
  <c r="J38" i="33"/>
  <c r="I38" i="33"/>
  <c r="D43" i="35"/>
  <c r="J13" i="35"/>
  <c r="D49" i="35"/>
  <c r="J19" i="35"/>
  <c r="D55" i="35"/>
  <c r="J25" i="35"/>
  <c r="J26" i="35"/>
  <c r="D56" i="35"/>
  <c r="D59" i="35"/>
  <c r="J29" i="35"/>
  <c r="D37" i="35"/>
  <c r="D38" i="35"/>
  <c r="J8" i="35"/>
  <c r="D41" i="35"/>
  <c r="J11" i="35"/>
  <c r="D44" i="35"/>
  <c r="J14" i="35"/>
  <c r="D50" i="35"/>
  <c r="J20" i="35"/>
  <c r="J10" i="35"/>
  <c r="D40" i="35"/>
  <c r="D54" i="35"/>
  <c r="J24" i="35"/>
  <c r="J17" i="35"/>
  <c r="D47" i="35"/>
  <c r="D48" i="35"/>
  <c r="J18" i="35"/>
  <c r="J22" i="35"/>
  <c r="D52" i="35"/>
  <c r="J23" i="35"/>
  <c r="D51" i="35"/>
  <c r="J15" i="35"/>
  <c r="J16" i="35"/>
  <c r="AE12" i="31"/>
  <c r="AI24" i="31"/>
  <c r="K18" i="35"/>
  <c r="E48" i="35"/>
  <c r="I48" i="35"/>
  <c r="K22" i="35"/>
  <c r="E52" i="35"/>
  <c r="I52" i="35"/>
  <c r="K13" i="35"/>
  <c r="E43" i="35"/>
  <c r="I43" i="35"/>
  <c r="E41" i="35"/>
  <c r="I41" i="35"/>
  <c r="K11" i="35"/>
  <c r="E39" i="35"/>
  <c r="I39" i="35"/>
  <c r="K9" i="35"/>
  <c r="E37" i="35"/>
  <c r="I37" i="35"/>
  <c r="K7" i="35"/>
  <c r="K15" i="35"/>
  <c r="E45" i="35"/>
  <c r="I45" i="35"/>
  <c r="K16" i="35"/>
  <c r="E46" i="35"/>
  <c r="I46" i="35"/>
  <c r="K20" i="35"/>
  <c r="E50" i="35"/>
  <c r="I50" i="35"/>
  <c r="E56" i="35"/>
  <c r="I56" i="35"/>
  <c r="K26" i="35"/>
  <c r="K10" i="35"/>
  <c r="E38" i="35"/>
  <c r="I38" i="35"/>
  <c r="K26" i="34"/>
  <c r="F29" i="35"/>
  <c r="K19" i="35"/>
  <c r="K12" i="35"/>
  <c r="E59" i="35"/>
  <c r="I59" i="35"/>
  <c r="K29" i="35"/>
</calcChain>
</file>

<file path=xl/sharedStrings.xml><?xml version="1.0" encoding="utf-8"?>
<sst xmlns="http://schemas.openxmlformats.org/spreadsheetml/2006/main" count="1808" uniqueCount="200">
  <si>
    <t>Län</t>
  </si>
  <si>
    <t>Kod Namn</t>
  </si>
  <si>
    <t xml:space="preserve">01 STOCKHOLM          </t>
  </si>
  <si>
    <t xml:space="preserve">03 UPPSALA            </t>
  </si>
  <si>
    <t xml:space="preserve">04 SÖDERMANLAND       </t>
  </si>
  <si>
    <t xml:space="preserve">05 ÖSTERGÖTLAND       </t>
  </si>
  <si>
    <t xml:space="preserve">06 JÖNKÖPING          </t>
  </si>
  <si>
    <t xml:space="preserve">07 KRONOBERG          </t>
  </si>
  <si>
    <t xml:space="preserve">08 KALMAR             </t>
  </si>
  <si>
    <t xml:space="preserve">09 GOTLAND            </t>
  </si>
  <si>
    <t xml:space="preserve">10 BLEKINGE           </t>
  </si>
  <si>
    <t xml:space="preserve">12 SKÅNE              </t>
  </si>
  <si>
    <t xml:space="preserve">13 HALLAND            </t>
  </si>
  <si>
    <t xml:space="preserve">14 VÄSTRA GÖTALAND    </t>
  </si>
  <si>
    <t xml:space="preserve">17 VÄRMLAND           </t>
  </si>
  <si>
    <t xml:space="preserve">18 ÖREBRO             </t>
  </si>
  <si>
    <t xml:space="preserve">19 VÄSTMANLAND        </t>
  </si>
  <si>
    <t xml:space="preserve">20 DALARNA            </t>
  </si>
  <si>
    <t xml:space="preserve">21 GÄVLEBORG          </t>
  </si>
  <si>
    <t xml:space="preserve">22 VÄSTERNORRLAND     </t>
  </si>
  <si>
    <t xml:space="preserve">23 JÄMTLAND           </t>
  </si>
  <si>
    <t xml:space="preserve">24 VÄSTERBOTTEN       </t>
  </si>
  <si>
    <t xml:space="preserve">25 NORRBOTTEN         </t>
  </si>
  <si>
    <t>Piloten 7/8</t>
  </si>
  <si>
    <t>beskattningsbar förvärvsinkomst</t>
  </si>
  <si>
    <t>Prognos 15/8</t>
  </si>
  <si>
    <t>Taxeringsutfall 2001</t>
  </si>
  <si>
    <t>tidpunkt</t>
  </si>
  <si>
    <t>pilot 6/7</t>
  </si>
  <si>
    <t>prognos 16/8</t>
  </si>
  <si>
    <t>prognos 12/9</t>
  </si>
  <si>
    <t>prognos 10/10</t>
  </si>
  <si>
    <t xml:space="preserve">slutligt </t>
  </si>
  <si>
    <t>i miljoner kronor</t>
  </si>
  <si>
    <t>Taxeringsutfall 2002</t>
  </si>
  <si>
    <t>Prognos 12/9</t>
  </si>
  <si>
    <t>Prognos 10/10</t>
  </si>
  <si>
    <t>Slutligt uttag</t>
  </si>
  <si>
    <t>Hela riket</t>
  </si>
  <si>
    <t>Pilot</t>
  </si>
  <si>
    <t>Slutligt</t>
  </si>
  <si>
    <t>utfall</t>
  </si>
  <si>
    <t>HELA RIKET</t>
  </si>
  <si>
    <t>Beskattningsbar inkomst i mkr</t>
  </si>
  <si>
    <t>Preliminärt taxeringsutfall 2002</t>
  </si>
  <si>
    <t>12/9</t>
  </si>
  <si>
    <t>10/10</t>
  </si>
  <si>
    <t>7/8</t>
  </si>
  <si>
    <t>15/8</t>
  </si>
  <si>
    <t>Ökning i % jämfört med slutligt utfall 2001</t>
  </si>
  <si>
    <t>Slutligt utfall</t>
  </si>
  <si>
    <t>2001 i mkr</t>
  </si>
  <si>
    <t>Taxeringsutfall 2003</t>
  </si>
  <si>
    <t>Piloten 9/8</t>
  </si>
  <si>
    <t>Preliminärt taxeringsutfall 2003</t>
  </si>
  <si>
    <t>2003</t>
  </si>
  <si>
    <t>Ökning i % jämfört med slutligt utfall 2002</t>
  </si>
  <si>
    <t>2002 i mkr</t>
  </si>
  <si>
    <t>14/8</t>
  </si>
  <si>
    <t>11/9</t>
  </si>
  <si>
    <t>10/8</t>
  </si>
  <si>
    <t>Prognos 1</t>
  </si>
  <si>
    <t>Prognos 2</t>
  </si>
  <si>
    <t>Prognos 3</t>
  </si>
  <si>
    <t>8/10</t>
  </si>
  <si>
    <t>slutligt</t>
  </si>
  <si>
    <t>Ökning i % jämfört med slutligt utfall 2003</t>
  </si>
  <si>
    <t>2003 i mkr</t>
  </si>
  <si>
    <t>Preliminärt taxeringsutfall 2004</t>
  </si>
  <si>
    <t>2004</t>
  </si>
  <si>
    <t>27/7</t>
  </si>
  <si>
    <t>11/8</t>
  </si>
  <si>
    <t>08/9</t>
  </si>
  <si>
    <t>6/10</t>
  </si>
  <si>
    <t>Taxeringsutfall 2004</t>
  </si>
  <si>
    <t>Piloten 27/7</t>
  </si>
  <si>
    <t>8/9</t>
  </si>
  <si>
    <t>i mkr</t>
  </si>
  <si>
    <t>besk. förv.inkomst</t>
  </si>
  <si>
    <t>Taxeringsutfall 2005</t>
  </si>
  <si>
    <t>4/10</t>
  </si>
  <si>
    <t>2005</t>
  </si>
  <si>
    <t>Preliminärt taxeringsutfall 2005</t>
  </si>
  <si>
    <t>Ökning i % jämfört med slutligt utfall 2004</t>
  </si>
  <si>
    <t>2004 i mkr</t>
  </si>
  <si>
    <t>7/9</t>
  </si>
  <si>
    <t>Preliminärt taxeringsutfall 2006</t>
  </si>
  <si>
    <t>Ökning i % jämfört med slutligt utfall 2005</t>
  </si>
  <si>
    <t>2005 i mkr</t>
  </si>
  <si>
    <t>Taxeringsutfall 2006</t>
  </si>
  <si>
    <t>Piloten 6/8</t>
  </si>
  <si>
    <t>6/8</t>
  </si>
  <si>
    <t>5/10</t>
  </si>
  <si>
    <t>Taxeringsutfall 2007</t>
  </si>
  <si>
    <t>Ökning i % jämfört med slutligt utfall 2006</t>
  </si>
  <si>
    <t>Preliminärt taxeringsutfall 2007</t>
  </si>
  <si>
    <t>2006 i mkr</t>
  </si>
  <si>
    <t>9/8</t>
  </si>
  <si>
    <t>6/9</t>
  </si>
  <si>
    <t>2007</t>
  </si>
  <si>
    <t>Piloten</t>
  </si>
  <si>
    <t>Taxeringsutfall 2008</t>
  </si>
  <si>
    <t>Preliminärt taxeringsutfall 2008</t>
  </si>
  <si>
    <t>Ökning i % jämfört med slutligt utfall 2007</t>
  </si>
  <si>
    <t>2007 i mkr</t>
  </si>
  <si>
    <t>2008</t>
  </si>
  <si>
    <t>9/10</t>
  </si>
  <si>
    <t>30/7</t>
  </si>
  <si>
    <t>4/8</t>
  </si>
  <si>
    <t>Taxeringsutfall 2009</t>
  </si>
  <si>
    <t>Piloten 2009-07-31</t>
  </si>
  <si>
    <t>31/7</t>
  </si>
  <si>
    <t>10/9</t>
  </si>
  <si>
    <t>Preliminärt taxeringsutfall 2009</t>
  </si>
  <si>
    <t>2009</t>
  </si>
  <si>
    <t>Ökning i % jämfört med slutligt utfall 2008</t>
  </si>
  <si>
    <t>2008 i mkr</t>
  </si>
  <si>
    <t>Piloten 2010-07-30</t>
  </si>
  <si>
    <t>5/8</t>
  </si>
  <si>
    <t>9/9</t>
  </si>
  <si>
    <t>7/10</t>
  </si>
  <si>
    <t>Preliminärt taxeringsutfall 2010</t>
  </si>
  <si>
    <t>2010</t>
  </si>
  <si>
    <t>Ökning i % jämfört med slutligt utfall 2009</t>
  </si>
  <si>
    <t>2009 i mkr</t>
  </si>
  <si>
    <t>Taxeringsutfall 2010</t>
  </si>
  <si>
    <t>Taxeringsutfall 2011</t>
  </si>
  <si>
    <t>Piloten 2011-08-02</t>
  </si>
  <si>
    <t>Ökning i % jämfört med slutligt utfall 2010</t>
  </si>
  <si>
    <t>2010 i mkr</t>
  </si>
  <si>
    <t>Preliminärt taxeringsutfall 2011</t>
  </si>
  <si>
    <t>2011</t>
  </si>
  <si>
    <t>2/8</t>
  </si>
  <si>
    <t>Piloten 2012-08-02</t>
  </si>
  <si>
    <t>Taxeringsutfall 2012</t>
  </si>
  <si>
    <t>Preliminärt taxeringsutfall 2012</t>
  </si>
  <si>
    <t>2012</t>
  </si>
  <si>
    <t>Ökning i % jämfört med slutligt utfall 2011</t>
  </si>
  <si>
    <t>2011 i mkr</t>
  </si>
  <si>
    <t>Beskattningsbar inkomst i mkr 2012</t>
  </si>
  <si>
    <t>Taxeringsutfall 2013</t>
  </si>
  <si>
    <t>Piloten 2013-08-04</t>
  </si>
  <si>
    <t>8/8</t>
  </si>
  <si>
    <t>Preliminärt taxeringsutfall 2013</t>
  </si>
  <si>
    <t>2013</t>
  </si>
  <si>
    <t>Ökning i % jämfört med slutligt utfall 2012</t>
  </si>
  <si>
    <t>2012 i mkr</t>
  </si>
  <si>
    <t>Beskattningsbar inkomst i mkr 2013</t>
  </si>
  <si>
    <t>5/9</t>
  </si>
  <si>
    <t>Taxeringsutfall 2014</t>
  </si>
  <si>
    <t>Ökning i % jämfört med slutligt utfall 2013</t>
  </si>
  <si>
    <t>Preliminärt taxeringsutfall 2014</t>
  </si>
  <si>
    <t>2013 i mkr</t>
  </si>
  <si>
    <t>2014</t>
  </si>
  <si>
    <t>Piloten 2014-07-17</t>
  </si>
  <si>
    <t>2001</t>
  </si>
  <si>
    <t>2002</t>
  </si>
  <si>
    <t>2006</t>
  </si>
  <si>
    <t>ö i %</t>
  </si>
  <si>
    <t>Beskattningsbar inkomst i mkr per län och ökning i % per år</t>
  </si>
  <si>
    <t>Prel. taxeringsutfall 2014</t>
  </si>
  <si>
    <t>Beskattningsbar inkomst i mkr 2014</t>
  </si>
  <si>
    <t>(Beskattningsår 2013)</t>
  </si>
  <si>
    <t>Prognos 2,5</t>
  </si>
  <si>
    <t>Prog.1</t>
  </si>
  <si>
    <t>Prog.2</t>
  </si>
  <si>
    <t>Prog.3</t>
  </si>
  <si>
    <t>utf. 2014</t>
  </si>
  <si>
    <t>p. 2,5</t>
  </si>
  <si>
    <t>Taxeringsutfall 2015</t>
  </si>
  <si>
    <t>(Beskattningsår 2014)</t>
  </si>
  <si>
    <t>Piloten 2015-07-28</t>
  </si>
  <si>
    <t>Beskattningsbar inkomst i mkr 2015</t>
  </si>
  <si>
    <t>Ökning i % jämfört med slutligt utfall 2014</t>
  </si>
  <si>
    <t>Preliminärt taxeringsutfall 2015</t>
  </si>
  <si>
    <t>Prel. taxeringsutfall 2015</t>
  </si>
  <si>
    <t>2015</t>
  </si>
  <si>
    <t>utf. 2015</t>
  </si>
  <si>
    <t>2014 i mkr</t>
  </si>
  <si>
    <t>Prognos 1,5</t>
  </si>
  <si>
    <t>p. 2</t>
  </si>
  <si>
    <t>Prog.1,5</t>
  </si>
  <si>
    <t>Prog. 2</t>
  </si>
  <si>
    <t>P.1,5</t>
  </si>
  <si>
    <t>Taxeringsutfall 2016</t>
  </si>
  <si>
    <t>(Beskattningsår 2015)</t>
  </si>
  <si>
    <t>Beskattningsbar inkomst i mkr 2016</t>
  </si>
  <si>
    <t>Ökning i % jämfört med slutligt utfall 2015</t>
  </si>
  <si>
    <t>2016</t>
  </si>
  <si>
    <t>Preliminärt taxeringsutfall 2016</t>
  </si>
  <si>
    <t>Prel. taxeringsutfall 2016</t>
  </si>
  <si>
    <t>utf. 2016</t>
  </si>
  <si>
    <t>2015 i mkr</t>
  </si>
  <si>
    <t>Piloten 2016-06-15</t>
  </si>
  <si>
    <t>Tillväxt/Län</t>
  </si>
  <si>
    <t>2001-2016</t>
  </si>
  <si>
    <r>
      <t xml:space="preserve">Prognos 1 </t>
    </r>
    <r>
      <rPr>
        <sz val="8"/>
        <rFont val="Arial"/>
        <family val="2"/>
      </rPr>
      <t>2016-08-11</t>
    </r>
  </si>
  <si>
    <r>
      <t xml:space="preserve">Prognos 2   </t>
    </r>
    <r>
      <rPr>
        <sz val="8"/>
        <rFont val="Arial"/>
        <family val="2"/>
      </rPr>
      <t>2016-09-03</t>
    </r>
  </si>
  <si>
    <r>
      <t xml:space="preserve">Prognos 3   </t>
    </r>
    <r>
      <rPr>
        <sz val="8"/>
        <rFont val="Arial"/>
        <family val="2"/>
      </rPr>
      <t>2016-10-01</t>
    </r>
  </si>
  <si>
    <t>Slutlig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</si>
</sst>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0.0%"/>
    <numFmt numFmtId="167" formatCode="[$-41D]dd/mmm;@"/>
    <numFmt numFmtId="168" formatCode="#,##0_ ;[Red]\-#,##0\ 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7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1" xfId="0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0" fillId="0" borderId="9" xfId="0" applyBorder="1"/>
    <xf numFmtId="3" fontId="0" fillId="0" borderId="10" xfId="0" applyNumberFormat="1" applyBorder="1"/>
    <xf numFmtId="49" fontId="0" fillId="0" borderId="3" xfId="0" applyNumberFormat="1" applyBorder="1"/>
    <xf numFmtId="0" fontId="1" fillId="0" borderId="0" xfId="0" applyFont="1"/>
    <xf numFmtId="49" fontId="0" fillId="0" borderId="9" xfId="0" applyNumberFormat="1" applyBorder="1"/>
    <xf numFmtId="0" fontId="1" fillId="0" borderId="6" xfId="0" applyFont="1" applyBorder="1"/>
    <xf numFmtId="0" fontId="0" fillId="0" borderId="10" xfId="0" applyBorder="1"/>
    <xf numFmtId="0" fontId="0" fillId="0" borderId="11" xfId="0" applyBorder="1"/>
    <xf numFmtId="49" fontId="0" fillId="0" borderId="10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49" fontId="0" fillId="0" borderId="0" xfId="0" applyNumberFormat="1" applyBorder="1"/>
    <xf numFmtId="3" fontId="0" fillId="0" borderId="1" xfId="0" applyNumberFormat="1" applyBorder="1"/>
    <xf numFmtId="49" fontId="0" fillId="0" borderId="5" xfId="0" applyNumberFormat="1" applyBorder="1"/>
    <xf numFmtId="164" fontId="1" fillId="0" borderId="2" xfId="0" applyNumberFormat="1" applyFont="1" applyBorder="1"/>
    <xf numFmtId="49" fontId="0" fillId="0" borderId="2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164" fontId="0" fillId="0" borderId="9" xfId="0" applyNumberFormat="1" applyBorder="1"/>
    <xf numFmtId="3" fontId="0" fillId="0" borderId="11" xfId="0" applyNumberFormat="1" applyBorder="1"/>
    <xf numFmtId="0" fontId="1" fillId="0" borderId="5" xfId="0" applyFont="1" applyBorder="1"/>
    <xf numFmtId="0" fontId="0" fillId="0" borderId="0" xfId="0" applyBorder="1"/>
    <xf numFmtId="49" fontId="0" fillId="0" borderId="6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1" fillId="0" borderId="9" xfId="0" applyFont="1" applyBorder="1"/>
    <xf numFmtId="49" fontId="0" fillId="0" borderId="8" xfId="0" applyNumberFormat="1" applyBorder="1"/>
    <xf numFmtId="164" fontId="0" fillId="0" borderId="11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3" fontId="0" fillId="0" borderId="15" xfId="0" applyNumberFormat="1" applyBorder="1"/>
    <xf numFmtId="3" fontId="0" fillId="0" borderId="13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4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0" fontId="1" fillId="0" borderId="0" xfId="0" applyFont="1" applyBorder="1"/>
    <xf numFmtId="49" fontId="0" fillId="0" borderId="7" xfId="0" applyNumberFormat="1" applyBorder="1"/>
    <xf numFmtId="3" fontId="0" fillId="0" borderId="4" xfId="0" applyNumberFormat="1" applyBorder="1"/>
    <xf numFmtId="3" fontId="0" fillId="0" borderId="7" xfId="0" applyNumberFormat="1" applyBorder="1"/>
    <xf numFmtId="3" fontId="0" fillId="0" borderId="21" xfId="0" applyNumberFormat="1" applyBorder="1"/>
    <xf numFmtId="49" fontId="0" fillId="0" borderId="22" xfId="0" applyNumberFormat="1" applyBorder="1"/>
    <xf numFmtId="49" fontId="0" fillId="0" borderId="23" xfId="0" applyNumberFormat="1" applyBorder="1"/>
    <xf numFmtId="49" fontId="0" fillId="0" borderId="24" xfId="0" applyNumberFormat="1" applyBorder="1"/>
    <xf numFmtId="16" fontId="0" fillId="0" borderId="2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49" fontId="0" fillId="0" borderId="21" xfId="0" applyNumberFormat="1" applyBorder="1"/>
    <xf numFmtId="1" fontId="0" fillId="0" borderId="0" xfId="0" applyNumberFormat="1"/>
    <xf numFmtId="3" fontId="0" fillId="0" borderId="0" xfId="0" applyNumberFormat="1" applyBorder="1"/>
    <xf numFmtId="3" fontId="0" fillId="0" borderId="9" xfId="0" applyNumberFormat="1" applyBorder="1"/>
    <xf numFmtId="49" fontId="1" fillId="0" borderId="22" xfId="0" applyNumberFormat="1" applyFont="1" applyBorder="1"/>
    <xf numFmtId="49" fontId="1" fillId="0" borderId="7" xfId="0" applyNumberFormat="1" applyFont="1" applyBorder="1"/>
    <xf numFmtId="49" fontId="1" fillId="0" borderId="4" xfId="0" applyNumberFormat="1" applyFont="1" applyBorder="1"/>
    <xf numFmtId="165" fontId="0" fillId="0" borderId="0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2" fillId="0" borderId="4" xfId="0" applyFont="1" applyBorder="1"/>
    <xf numFmtId="49" fontId="2" fillId="0" borderId="10" xfId="0" applyNumberFormat="1" applyFont="1" applyBorder="1"/>
    <xf numFmtId="0" fontId="2" fillId="0" borderId="3" xfId="0" applyFont="1" applyBorder="1"/>
    <xf numFmtId="0" fontId="8" fillId="0" borderId="0" xfId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1" fontId="8" fillId="0" borderId="0" xfId="1" applyNumberFormat="1"/>
    <xf numFmtId="49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3" fontId="1" fillId="0" borderId="0" xfId="0" applyNumberFormat="1" applyFont="1" applyBorder="1"/>
    <xf numFmtId="167" fontId="2" fillId="0" borderId="6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7" xfId="0" applyFont="1" applyBorder="1"/>
    <xf numFmtId="0" fontId="0" fillId="0" borderId="27" xfId="0" applyBorder="1"/>
    <xf numFmtId="0" fontId="3" fillId="0" borderId="27" xfId="0" applyFont="1" applyBorder="1"/>
    <xf numFmtId="49" fontId="0" fillId="0" borderId="27" xfId="0" applyNumberFormat="1" applyBorder="1"/>
    <xf numFmtId="49" fontId="4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3" fontId="9" fillId="0" borderId="0" xfId="0" applyNumberFormat="1" applyFont="1"/>
    <xf numFmtId="0" fontId="0" fillId="0" borderId="6" xfId="0" applyBorder="1" applyAlignment="1">
      <alignment horizontal="center"/>
    </xf>
    <xf numFmtId="168" fontId="0" fillId="0" borderId="0" xfId="0" applyNumberFormat="1"/>
    <xf numFmtId="0" fontId="1" fillId="0" borderId="1" xfId="0" applyFont="1" applyBorder="1"/>
    <xf numFmtId="3" fontId="9" fillId="0" borderId="3" xfId="0" applyNumberFormat="1" applyFont="1" applyBorder="1"/>
    <xf numFmtId="168" fontId="6" fillId="0" borderId="0" xfId="0" applyNumberFormat="1" applyFont="1" applyAlignment="1">
      <alignment vertic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8" xfId="0" applyNumberFormat="1" applyFont="1" applyBorder="1"/>
    <xf numFmtId="3" fontId="1" fillId="0" borderId="6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6" fontId="5" fillId="2" borderId="0" xfId="0" applyNumberFormat="1" applyFont="1" applyFill="1" applyBorder="1" applyAlignment="1">
      <alignment horizontal="center"/>
    </xf>
    <xf numFmtId="166" fontId="5" fillId="3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2" borderId="0" xfId="0" applyNumberFormat="1" applyFont="1" applyFill="1" applyAlignment="1">
      <alignment horizontal="center"/>
    </xf>
    <xf numFmtId="10" fontId="3" fillId="3" borderId="0" xfId="0" applyNumberFormat="1" applyFont="1" applyFill="1" applyAlignment="1">
      <alignment horizontal="center"/>
    </xf>
    <xf numFmtId="49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/>
    <xf numFmtId="0" fontId="0" fillId="0" borderId="12" xfId="0" applyBorder="1"/>
    <xf numFmtId="0" fontId="1" fillId="4" borderId="26" xfId="0" applyFont="1" applyFill="1" applyBorder="1" applyAlignment="1">
      <alignment horizontal="center"/>
    </xf>
    <xf numFmtId="168" fontId="7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/>
    </xf>
    <xf numFmtId="3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" sqref="A2"/>
    </sheetView>
  </sheetViews>
  <sheetFormatPr defaultRowHeight="12.75" x14ac:dyDescent="0.2"/>
  <cols>
    <col min="1" max="1" width="24.42578125" bestFit="1" customWidth="1"/>
    <col min="2" max="2" width="9.28515625" bestFit="1" customWidth="1"/>
    <col min="3" max="4" width="11.85546875" bestFit="1" customWidth="1"/>
    <col min="5" max="5" width="12.85546875" bestFit="1" customWidth="1"/>
  </cols>
  <sheetData>
    <row r="1" spans="1:6" x14ac:dyDescent="0.2">
      <c r="A1" t="s">
        <v>26</v>
      </c>
    </row>
    <row r="2" spans="1:6" x14ac:dyDescent="0.2">
      <c r="B2" t="s">
        <v>27</v>
      </c>
    </row>
    <row r="3" spans="1:6" x14ac:dyDescent="0.2">
      <c r="B3" t="s">
        <v>28</v>
      </c>
      <c r="C3" t="s">
        <v>29</v>
      </c>
      <c r="D3" t="s">
        <v>30</v>
      </c>
      <c r="E3" t="s">
        <v>31</v>
      </c>
      <c r="F3" t="s">
        <v>32</v>
      </c>
    </row>
    <row r="4" spans="1:6" x14ac:dyDescent="0.2">
      <c r="A4" t="s">
        <v>2</v>
      </c>
      <c r="B4" s="1">
        <v>266993</v>
      </c>
      <c r="C4" s="1">
        <v>271444</v>
      </c>
      <c r="D4" s="1">
        <v>271617</v>
      </c>
      <c r="E4" s="1">
        <v>271981</v>
      </c>
      <c r="F4" s="1">
        <v>275065</v>
      </c>
    </row>
    <row r="5" spans="1:6" x14ac:dyDescent="0.2">
      <c r="A5" t="s">
        <v>3</v>
      </c>
      <c r="B5" s="1">
        <v>35690</v>
      </c>
      <c r="C5" s="1">
        <v>36002</v>
      </c>
      <c r="D5" s="1">
        <v>36042</v>
      </c>
      <c r="E5" s="1">
        <v>36067</v>
      </c>
      <c r="F5" s="1">
        <v>36293</v>
      </c>
    </row>
    <row r="6" spans="1:6" x14ac:dyDescent="0.2">
      <c r="A6" t="s">
        <v>4</v>
      </c>
      <c r="B6" s="1">
        <v>29760</v>
      </c>
      <c r="C6" s="1">
        <v>29788</v>
      </c>
      <c r="D6" s="1">
        <v>29788</v>
      </c>
      <c r="E6" s="1">
        <v>29798</v>
      </c>
      <c r="F6" s="1">
        <v>29890</v>
      </c>
    </row>
    <row r="7" spans="1:6" x14ac:dyDescent="0.2">
      <c r="A7" t="s">
        <v>5</v>
      </c>
      <c r="B7" s="1">
        <v>47934</v>
      </c>
      <c r="C7" s="1">
        <v>47887</v>
      </c>
      <c r="D7" s="1">
        <v>47968</v>
      </c>
      <c r="E7" s="1">
        <v>47998</v>
      </c>
      <c r="F7" s="1">
        <v>48197</v>
      </c>
    </row>
    <row r="8" spans="1:6" x14ac:dyDescent="0.2">
      <c r="A8" t="s">
        <v>6</v>
      </c>
      <c r="B8" s="1">
        <v>37468</v>
      </c>
      <c r="C8" s="1">
        <v>37491</v>
      </c>
      <c r="D8" s="1">
        <v>37524</v>
      </c>
      <c r="E8" s="1">
        <v>37544</v>
      </c>
      <c r="F8" s="1">
        <v>37711</v>
      </c>
    </row>
    <row r="9" spans="1:6" x14ac:dyDescent="0.2">
      <c r="A9" t="s">
        <v>7</v>
      </c>
      <c r="B9" s="1">
        <v>19805</v>
      </c>
      <c r="C9" s="1">
        <v>20235</v>
      </c>
      <c r="D9" s="1">
        <v>20253</v>
      </c>
      <c r="E9" s="1">
        <v>20263</v>
      </c>
      <c r="F9" s="1">
        <v>20374</v>
      </c>
    </row>
    <row r="10" spans="1:6" x14ac:dyDescent="0.2">
      <c r="A10" t="s">
        <v>8</v>
      </c>
      <c r="B10" s="1">
        <v>26017</v>
      </c>
      <c r="C10" s="1">
        <v>25978</v>
      </c>
      <c r="D10" s="1">
        <v>26005</v>
      </c>
      <c r="E10" s="1">
        <v>26023</v>
      </c>
      <c r="F10" s="1">
        <v>26094</v>
      </c>
    </row>
    <row r="11" spans="1:6" x14ac:dyDescent="0.2">
      <c r="A11" t="s">
        <v>9</v>
      </c>
      <c r="B11" s="1">
        <v>5932</v>
      </c>
      <c r="C11" s="1">
        <v>5819</v>
      </c>
      <c r="D11" s="1">
        <v>5820</v>
      </c>
      <c r="E11" s="1">
        <v>5823</v>
      </c>
      <c r="F11" s="1">
        <v>5831</v>
      </c>
    </row>
    <row r="12" spans="1:6" x14ac:dyDescent="0.2">
      <c r="A12" t="s">
        <v>10</v>
      </c>
      <c r="B12" s="1">
        <v>17550</v>
      </c>
      <c r="C12" s="1">
        <v>17445</v>
      </c>
      <c r="D12" s="1">
        <v>17456</v>
      </c>
      <c r="E12" s="1">
        <v>17467</v>
      </c>
      <c r="F12" s="1">
        <v>17580</v>
      </c>
    </row>
    <row r="13" spans="1:6" x14ac:dyDescent="0.2">
      <c r="A13" t="s">
        <v>11</v>
      </c>
      <c r="B13" s="1">
        <v>130004</v>
      </c>
      <c r="C13" s="1">
        <v>129824</v>
      </c>
      <c r="D13" s="1">
        <v>130245</v>
      </c>
      <c r="E13" s="1">
        <v>130498</v>
      </c>
      <c r="F13" s="1">
        <v>131130</v>
      </c>
    </row>
    <row r="14" spans="1:6" x14ac:dyDescent="0.2">
      <c r="A14" t="s">
        <v>12</v>
      </c>
      <c r="B14" s="1">
        <v>31378</v>
      </c>
      <c r="C14" s="1">
        <v>31552</v>
      </c>
      <c r="D14" s="1">
        <v>31711</v>
      </c>
      <c r="E14" s="1">
        <v>31748</v>
      </c>
      <c r="F14" s="1">
        <v>31889</v>
      </c>
    </row>
    <row r="15" spans="1:6" x14ac:dyDescent="0.2">
      <c r="A15" t="s">
        <v>13</v>
      </c>
      <c r="B15" s="1">
        <v>178451</v>
      </c>
      <c r="C15" s="1">
        <v>178852</v>
      </c>
      <c r="D15" s="1">
        <v>179157</v>
      </c>
      <c r="E15" s="1">
        <v>179295</v>
      </c>
      <c r="F15" s="1">
        <v>180206</v>
      </c>
    </row>
    <row r="16" spans="1:6" x14ac:dyDescent="0.2">
      <c r="A16" t="s">
        <v>14</v>
      </c>
      <c r="B16" s="1">
        <v>31342</v>
      </c>
      <c r="C16" s="1">
        <v>30996</v>
      </c>
      <c r="D16" s="1">
        <v>31205</v>
      </c>
      <c r="E16" s="1">
        <v>31281</v>
      </c>
      <c r="F16" s="1">
        <v>31360</v>
      </c>
    </row>
    <row r="17" spans="1:6" x14ac:dyDescent="0.2">
      <c r="A17" t="s">
        <v>15</v>
      </c>
      <c r="B17" s="1">
        <v>32165</v>
      </c>
      <c r="C17" s="1">
        <v>31911</v>
      </c>
      <c r="D17" s="1">
        <v>31928</v>
      </c>
      <c r="E17" s="1">
        <v>31946</v>
      </c>
      <c r="F17" s="1">
        <v>32046</v>
      </c>
    </row>
    <row r="18" spans="1:6" x14ac:dyDescent="0.2">
      <c r="A18" t="s">
        <v>16</v>
      </c>
      <c r="B18" s="1">
        <v>31065</v>
      </c>
      <c r="C18" s="1">
        <v>30976</v>
      </c>
      <c r="D18" s="1">
        <v>30998</v>
      </c>
      <c r="E18" s="1">
        <v>31014</v>
      </c>
      <c r="F18" s="1">
        <v>31101</v>
      </c>
    </row>
    <row r="19" spans="1:6" x14ac:dyDescent="0.2">
      <c r="A19" t="s">
        <v>17</v>
      </c>
      <c r="B19" s="1">
        <v>31641</v>
      </c>
      <c r="C19" s="1">
        <v>31695</v>
      </c>
      <c r="D19" s="1">
        <v>31735</v>
      </c>
      <c r="E19" s="1">
        <v>31755</v>
      </c>
      <c r="F19" s="1">
        <v>31866</v>
      </c>
    </row>
    <row r="20" spans="1:6" x14ac:dyDescent="0.2">
      <c r="A20" t="s">
        <v>18</v>
      </c>
      <c r="B20" s="1">
        <v>32724</v>
      </c>
      <c r="C20" s="1">
        <v>32723</v>
      </c>
      <c r="D20" s="1">
        <v>32752</v>
      </c>
      <c r="E20" s="1">
        <v>32771</v>
      </c>
      <c r="F20" s="1">
        <v>32895</v>
      </c>
    </row>
    <row r="21" spans="1:6" x14ac:dyDescent="0.2">
      <c r="A21" t="s">
        <v>19</v>
      </c>
      <c r="B21" s="1">
        <v>29530</v>
      </c>
      <c r="C21" s="1">
        <v>29763</v>
      </c>
      <c r="D21" s="1">
        <v>29784</v>
      </c>
      <c r="E21" s="1">
        <v>29801</v>
      </c>
      <c r="F21" s="1">
        <v>29901</v>
      </c>
    </row>
    <row r="22" spans="1:6" x14ac:dyDescent="0.2">
      <c r="A22" t="s">
        <v>20</v>
      </c>
      <c r="B22" s="1">
        <v>13966</v>
      </c>
      <c r="C22" s="1">
        <v>14293</v>
      </c>
      <c r="D22" s="1">
        <v>14309</v>
      </c>
      <c r="E22" s="1">
        <v>14315</v>
      </c>
      <c r="F22" s="1">
        <v>14362</v>
      </c>
    </row>
    <row r="23" spans="1:6" x14ac:dyDescent="0.2">
      <c r="A23" t="s">
        <v>21</v>
      </c>
      <c r="B23" s="1">
        <v>27977</v>
      </c>
      <c r="C23" s="1">
        <v>29053</v>
      </c>
      <c r="D23" s="1">
        <v>29082</v>
      </c>
      <c r="E23" s="1">
        <v>29104</v>
      </c>
      <c r="F23" s="1">
        <v>29213</v>
      </c>
    </row>
    <row r="24" spans="1:6" x14ac:dyDescent="0.2">
      <c r="A24" t="s">
        <v>22</v>
      </c>
      <c r="B24" s="1">
        <v>30438</v>
      </c>
      <c r="C24" s="1">
        <v>30278</v>
      </c>
      <c r="D24" s="1">
        <v>30539</v>
      </c>
      <c r="E24" s="1">
        <v>30583</v>
      </c>
      <c r="F24" s="1">
        <v>30732</v>
      </c>
    </row>
    <row r="26" spans="1:6" x14ac:dyDescent="0.2">
      <c r="A26" t="s">
        <v>38</v>
      </c>
      <c r="B26" s="1">
        <f>SUM(B4:B25)</f>
        <v>1087830</v>
      </c>
      <c r="C26" s="1">
        <f>SUM(C4:C25)</f>
        <v>1094005</v>
      </c>
      <c r="D26" s="1">
        <f>SUM(D4:D25)</f>
        <v>1095918</v>
      </c>
      <c r="E26" s="1">
        <f>SUM(E4:E25)</f>
        <v>1097075</v>
      </c>
      <c r="F26" s="1">
        <f>SUM(F4:F25)</f>
        <v>1103736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89</v>
      </c>
    </row>
    <row r="2" spans="1:11" x14ac:dyDescent="0.2">
      <c r="A2" t="s">
        <v>0</v>
      </c>
      <c r="B2" t="s">
        <v>90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>
        <v>337182665800</v>
      </c>
      <c r="C4" s="1">
        <f t="shared" ref="C4:C24" si="0">SUM(B4/1000000)</f>
        <v>337182.66580000002</v>
      </c>
      <c r="D4" s="1">
        <v>337184633500</v>
      </c>
      <c r="E4" s="1">
        <f t="shared" ref="E4:E24" si="1">SUM(D4/1000000)</f>
        <v>337184.6335</v>
      </c>
      <c r="F4" s="1">
        <v>337360081000</v>
      </c>
      <c r="G4" s="1">
        <f t="shared" ref="G4:G24" si="2">SUM(F4/1000000)</f>
        <v>337360.08100000001</v>
      </c>
      <c r="H4" s="1">
        <v>337340331800</v>
      </c>
      <c r="I4" s="1">
        <f t="shared" ref="I4:I24" si="3">SUM(H4/1000000)</f>
        <v>337340.33179999999</v>
      </c>
      <c r="J4" s="1">
        <v>337762256500</v>
      </c>
      <c r="K4" s="1">
        <f t="shared" ref="K4:K24" si="4">SUM(J4/1000000)</f>
        <v>337762.25650000002</v>
      </c>
    </row>
    <row r="5" spans="1:11" x14ac:dyDescent="0.2">
      <c r="A5" t="s">
        <v>3</v>
      </c>
      <c r="B5" s="1">
        <v>46246742200</v>
      </c>
      <c r="C5" s="1">
        <f t="shared" si="0"/>
        <v>46246.742200000001</v>
      </c>
      <c r="D5" s="1">
        <v>46247341700</v>
      </c>
      <c r="E5" s="1">
        <f t="shared" si="1"/>
        <v>46247.341699999997</v>
      </c>
      <c r="F5" s="1">
        <v>46278784800</v>
      </c>
      <c r="G5" s="1">
        <f t="shared" si="2"/>
        <v>46278.784800000001</v>
      </c>
      <c r="H5" s="1">
        <v>46286351900</v>
      </c>
      <c r="I5" s="1">
        <f t="shared" si="3"/>
        <v>46286.351900000001</v>
      </c>
      <c r="J5" s="1">
        <v>46336563700</v>
      </c>
      <c r="K5" s="1">
        <f t="shared" si="4"/>
        <v>46336.563699999999</v>
      </c>
    </row>
    <row r="6" spans="1:11" x14ac:dyDescent="0.2">
      <c r="A6" t="s">
        <v>4</v>
      </c>
      <c r="B6" s="1">
        <v>37814517800</v>
      </c>
      <c r="C6" s="1">
        <f t="shared" si="0"/>
        <v>37814.517800000001</v>
      </c>
      <c r="D6" s="1">
        <v>37813575200</v>
      </c>
      <c r="E6" s="1">
        <f t="shared" si="1"/>
        <v>37813.575199999999</v>
      </c>
      <c r="F6" s="1">
        <v>37802923200</v>
      </c>
      <c r="G6" s="1">
        <f t="shared" si="2"/>
        <v>37802.923199999997</v>
      </c>
      <c r="H6" s="1">
        <v>37805722600</v>
      </c>
      <c r="I6" s="1">
        <f t="shared" si="3"/>
        <v>37805.722600000001</v>
      </c>
      <c r="J6" s="1">
        <v>37846313600</v>
      </c>
      <c r="K6" s="1">
        <f t="shared" si="4"/>
        <v>37846.313600000001</v>
      </c>
    </row>
    <row r="7" spans="1:11" x14ac:dyDescent="0.2">
      <c r="A7" t="s">
        <v>5</v>
      </c>
      <c r="B7" s="1">
        <v>59674815600</v>
      </c>
      <c r="C7" s="1">
        <f t="shared" si="0"/>
        <v>59674.815600000002</v>
      </c>
      <c r="D7" s="1">
        <v>59680688600</v>
      </c>
      <c r="E7" s="1">
        <f t="shared" si="1"/>
        <v>59680.688600000001</v>
      </c>
      <c r="F7" s="1">
        <v>59686429800</v>
      </c>
      <c r="G7" s="1">
        <f t="shared" si="2"/>
        <v>59686.429799999998</v>
      </c>
      <c r="H7" s="1">
        <v>59691085600</v>
      </c>
      <c r="I7" s="1">
        <f t="shared" si="3"/>
        <v>59691.085599999999</v>
      </c>
      <c r="J7" s="1">
        <v>59697192900</v>
      </c>
      <c r="K7" s="1">
        <f t="shared" si="4"/>
        <v>59697.192900000002</v>
      </c>
    </row>
    <row r="8" spans="1:11" x14ac:dyDescent="0.2">
      <c r="A8" t="s">
        <v>6</v>
      </c>
      <c r="B8" s="1">
        <v>47337253500</v>
      </c>
      <c r="C8" s="1">
        <f t="shared" si="0"/>
        <v>47337.253499999999</v>
      </c>
      <c r="D8" s="1">
        <v>47333380900</v>
      </c>
      <c r="E8" s="1">
        <f t="shared" si="1"/>
        <v>47333.380899999996</v>
      </c>
      <c r="F8" s="1">
        <v>47352240000</v>
      </c>
      <c r="G8" s="1">
        <f t="shared" si="2"/>
        <v>47352.24</v>
      </c>
      <c r="H8" s="1">
        <v>47361558400</v>
      </c>
      <c r="I8" s="1">
        <f t="shared" si="3"/>
        <v>47361.558400000002</v>
      </c>
      <c r="J8" s="1">
        <v>47429146200</v>
      </c>
      <c r="K8" s="1">
        <f t="shared" si="4"/>
        <v>47429.146200000003</v>
      </c>
    </row>
    <row r="9" spans="1:11" x14ac:dyDescent="0.2">
      <c r="A9" t="s">
        <v>7</v>
      </c>
      <c r="B9" s="1">
        <v>25562529800</v>
      </c>
      <c r="C9" s="1">
        <f t="shared" si="0"/>
        <v>25562.5298</v>
      </c>
      <c r="D9" s="1">
        <v>25558941000</v>
      </c>
      <c r="E9" s="1">
        <f t="shared" si="1"/>
        <v>25558.940999999999</v>
      </c>
      <c r="F9" s="1">
        <v>25652733900</v>
      </c>
      <c r="G9" s="1">
        <f t="shared" si="2"/>
        <v>25652.733899999999</v>
      </c>
      <c r="H9" s="1">
        <v>25748331500</v>
      </c>
      <c r="I9" s="1">
        <f t="shared" si="3"/>
        <v>25748.3315</v>
      </c>
      <c r="J9" s="1">
        <v>25792318200</v>
      </c>
      <c r="K9" s="1">
        <f t="shared" si="4"/>
        <v>25792.318200000002</v>
      </c>
    </row>
    <row r="10" spans="1:11" x14ac:dyDescent="0.2">
      <c r="A10" t="s">
        <v>8</v>
      </c>
      <c r="B10" s="1">
        <v>32563313200</v>
      </c>
      <c r="C10" s="1">
        <f t="shared" si="0"/>
        <v>32563.313200000001</v>
      </c>
      <c r="D10" s="1">
        <v>32563992300</v>
      </c>
      <c r="E10" s="1">
        <f t="shared" si="1"/>
        <v>32563.992300000002</v>
      </c>
      <c r="F10" s="1">
        <v>32568985700</v>
      </c>
      <c r="G10" s="1">
        <f t="shared" si="2"/>
        <v>32568.985700000001</v>
      </c>
      <c r="H10" s="1">
        <v>32573033000</v>
      </c>
      <c r="I10" s="1">
        <f t="shared" si="3"/>
        <v>32573.032999999999</v>
      </c>
      <c r="J10" s="1">
        <v>32587742100</v>
      </c>
      <c r="K10" s="1">
        <f t="shared" si="4"/>
        <v>32587.742099999999</v>
      </c>
    </row>
    <row r="11" spans="1:11" x14ac:dyDescent="0.2">
      <c r="A11" t="s">
        <v>9</v>
      </c>
      <c r="B11" s="1">
        <v>7373301300</v>
      </c>
      <c r="C11" s="1">
        <f t="shared" si="0"/>
        <v>7373.3013000000001</v>
      </c>
      <c r="D11" s="1">
        <v>7373523300</v>
      </c>
      <c r="E11" s="1">
        <f t="shared" si="1"/>
        <v>7373.5232999999998</v>
      </c>
      <c r="F11" s="1">
        <v>7374893500</v>
      </c>
      <c r="G11" s="1">
        <f t="shared" si="2"/>
        <v>7374.8935000000001</v>
      </c>
      <c r="H11" s="1">
        <v>7377757300</v>
      </c>
      <c r="I11" s="1">
        <f t="shared" si="3"/>
        <v>7377.7573000000002</v>
      </c>
      <c r="J11" s="1">
        <v>7376680800</v>
      </c>
      <c r="K11" s="1">
        <f t="shared" si="4"/>
        <v>7376.6808000000001</v>
      </c>
    </row>
    <row r="12" spans="1:11" x14ac:dyDescent="0.2">
      <c r="A12" t="s">
        <v>10</v>
      </c>
      <c r="B12" s="1">
        <v>21781680400</v>
      </c>
      <c r="C12" s="1">
        <f t="shared" si="0"/>
        <v>21781.680400000001</v>
      </c>
      <c r="D12" s="1">
        <v>21782071500</v>
      </c>
      <c r="E12" s="1">
        <f t="shared" si="1"/>
        <v>21782.071499999998</v>
      </c>
      <c r="F12" s="1">
        <v>21783682300</v>
      </c>
      <c r="G12" s="1">
        <f t="shared" si="2"/>
        <v>21783.6823</v>
      </c>
      <c r="H12" s="1">
        <v>21777070200</v>
      </c>
      <c r="I12" s="1">
        <f t="shared" si="3"/>
        <v>21777.070199999998</v>
      </c>
      <c r="J12" s="1">
        <v>21813672200</v>
      </c>
      <c r="K12" s="1">
        <f t="shared" si="4"/>
        <v>21813.672200000001</v>
      </c>
    </row>
    <row r="13" spans="1:11" x14ac:dyDescent="0.2">
      <c r="A13" t="s">
        <v>11</v>
      </c>
      <c r="B13" s="1">
        <v>166622267000</v>
      </c>
      <c r="C13" s="1">
        <f t="shared" si="0"/>
        <v>166622.26699999999</v>
      </c>
      <c r="D13" s="1">
        <v>166639866100</v>
      </c>
      <c r="E13" s="1">
        <f t="shared" si="1"/>
        <v>166639.86610000001</v>
      </c>
      <c r="F13" s="1">
        <v>166728811500</v>
      </c>
      <c r="G13" s="1">
        <f t="shared" si="2"/>
        <v>166728.81150000001</v>
      </c>
      <c r="H13" s="1">
        <v>166620244500</v>
      </c>
      <c r="I13" s="1">
        <f t="shared" si="3"/>
        <v>166620.2445</v>
      </c>
      <c r="J13" s="1">
        <v>166744124600</v>
      </c>
      <c r="K13" s="1">
        <f t="shared" si="4"/>
        <v>166744.12460000001</v>
      </c>
    </row>
    <row r="14" spans="1:11" x14ac:dyDescent="0.2">
      <c r="A14" t="s">
        <v>12</v>
      </c>
      <c r="B14" s="1">
        <v>41870755600</v>
      </c>
      <c r="C14" s="1">
        <f t="shared" si="0"/>
        <v>41870.755599999997</v>
      </c>
      <c r="D14" s="1">
        <v>41868007600</v>
      </c>
      <c r="E14" s="1">
        <f t="shared" si="1"/>
        <v>41868.007599999997</v>
      </c>
      <c r="F14" s="1">
        <v>42076606600</v>
      </c>
      <c r="G14" s="1">
        <f t="shared" si="2"/>
        <v>42076.606599999999</v>
      </c>
      <c r="H14" s="1">
        <v>42090383200</v>
      </c>
      <c r="I14" s="1">
        <f t="shared" si="3"/>
        <v>42090.383199999997</v>
      </c>
      <c r="J14" s="1">
        <v>42159131700</v>
      </c>
      <c r="K14" s="1">
        <f t="shared" si="4"/>
        <v>42159.131699999998</v>
      </c>
    </row>
    <row r="15" spans="1:11" x14ac:dyDescent="0.2">
      <c r="A15" t="s">
        <v>13</v>
      </c>
      <c r="B15" s="1">
        <v>229453782100</v>
      </c>
      <c r="C15" s="1">
        <f t="shared" si="0"/>
        <v>229453.78210000001</v>
      </c>
      <c r="D15" s="1">
        <v>229487072600</v>
      </c>
      <c r="E15" s="1">
        <f t="shared" si="1"/>
        <v>229487.07260000001</v>
      </c>
      <c r="F15" s="1">
        <v>229693479100</v>
      </c>
      <c r="G15" s="1">
        <f t="shared" si="2"/>
        <v>229693.4791</v>
      </c>
      <c r="H15" s="1">
        <v>229766470200</v>
      </c>
      <c r="I15" s="1">
        <f t="shared" si="3"/>
        <v>229766.47020000001</v>
      </c>
      <c r="J15" s="1">
        <v>229948576200</v>
      </c>
      <c r="K15" s="1">
        <f t="shared" si="4"/>
        <v>229948.57620000001</v>
      </c>
    </row>
    <row r="16" spans="1:11" x14ac:dyDescent="0.2">
      <c r="A16" t="s">
        <v>14</v>
      </c>
      <c r="B16" s="1">
        <v>38401657900</v>
      </c>
      <c r="C16" s="1">
        <f t="shared" si="0"/>
        <v>38401.657899999998</v>
      </c>
      <c r="D16" s="1">
        <v>38402677200</v>
      </c>
      <c r="E16" s="1">
        <f t="shared" si="1"/>
        <v>38402.677199999998</v>
      </c>
      <c r="F16" s="1">
        <v>38431945000</v>
      </c>
      <c r="G16" s="1">
        <f t="shared" si="2"/>
        <v>38431.945</v>
      </c>
      <c r="H16" s="1">
        <v>38435416100</v>
      </c>
      <c r="I16" s="1">
        <f t="shared" si="3"/>
        <v>38435.416100000002</v>
      </c>
      <c r="J16" s="1">
        <v>38470512300</v>
      </c>
      <c r="K16" s="1">
        <f t="shared" si="4"/>
        <v>38470.512300000002</v>
      </c>
    </row>
    <row r="17" spans="1:11" x14ac:dyDescent="0.2">
      <c r="A17" t="s">
        <v>15</v>
      </c>
      <c r="B17" s="1">
        <v>39318918000</v>
      </c>
      <c r="C17" s="1">
        <f t="shared" si="0"/>
        <v>39318.917999999998</v>
      </c>
      <c r="D17" s="1">
        <v>39319703600</v>
      </c>
      <c r="E17" s="1">
        <f t="shared" si="1"/>
        <v>39319.703600000001</v>
      </c>
      <c r="F17" s="1">
        <v>39324892900</v>
      </c>
      <c r="G17" s="1">
        <f t="shared" si="2"/>
        <v>39324.892899999999</v>
      </c>
      <c r="H17" s="1">
        <v>39324474700</v>
      </c>
      <c r="I17" s="1">
        <f t="shared" si="3"/>
        <v>39324.474699999999</v>
      </c>
      <c r="J17" s="1">
        <v>39352131000</v>
      </c>
      <c r="K17" s="1">
        <f t="shared" si="4"/>
        <v>39352.131000000001</v>
      </c>
    </row>
    <row r="18" spans="1:11" x14ac:dyDescent="0.2">
      <c r="A18" t="s">
        <v>16</v>
      </c>
      <c r="B18" s="1">
        <v>38734009000</v>
      </c>
      <c r="C18" s="1">
        <f t="shared" si="0"/>
        <v>38734.008999999998</v>
      </c>
      <c r="D18" s="1">
        <v>38735156400</v>
      </c>
      <c r="E18" s="1">
        <f t="shared" si="1"/>
        <v>38735.1564</v>
      </c>
      <c r="F18" s="1">
        <v>38749636100</v>
      </c>
      <c r="G18" s="1">
        <f t="shared" si="2"/>
        <v>38749.636100000003</v>
      </c>
      <c r="H18" s="1">
        <v>38752303000</v>
      </c>
      <c r="I18" s="1">
        <f t="shared" si="3"/>
        <v>38752.303</v>
      </c>
      <c r="J18" s="1">
        <v>38735069300</v>
      </c>
      <c r="K18" s="1">
        <f t="shared" si="4"/>
        <v>38735.069300000003</v>
      </c>
    </row>
    <row r="19" spans="1:11" x14ac:dyDescent="0.2">
      <c r="A19" t="s">
        <v>17</v>
      </c>
      <c r="B19" s="1">
        <v>39137941300</v>
      </c>
      <c r="C19" s="1">
        <f t="shared" si="0"/>
        <v>39137.941299999999</v>
      </c>
      <c r="D19" s="1">
        <v>39138992600</v>
      </c>
      <c r="E19" s="1">
        <f t="shared" si="1"/>
        <v>39138.992599999998</v>
      </c>
      <c r="F19" s="1">
        <v>39348395900</v>
      </c>
      <c r="G19" s="1">
        <f t="shared" si="2"/>
        <v>39348.395900000003</v>
      </c>
      <c r="H19" s="1">
        <v>39345652000</v>
      </c>
      <c r="I19" s="1">
        <f t="shared" si="3"/>
        <v>39345.652000000002</v>
      </c>
      <c r="J19" s="1">
        <v>39353175000</v>
      </c>
      <c r="K19" s="1">
        <f t="shared" si="4"/>
        <v>39353.175000000003</v>
      </c>
    </row>
    <row r="20" spans="1:11" x14ac:dyDescent="0.2">
      <c r="A20" t="s">
        <v>18</v>
      </c>
      <c r="B20" s="1">
        <v>39791072300</v>
      </c>
      <c r="C20" s="1">
        <f t="shared" si="0"/>
        <v>39791.0723</v>
      </c>
      <c r="D20" s="1">
        <v>39789838700</v>
      </c>
      <c r="E20" s="1">
        <f t="shared" si="1"/>
        <v>39789.8387</v>
      </c>
      <c r="F20" s="1">
        <v>39804216100</v>
      </c>
      <c r="G20" s="1">
        <f t="shared" si="2"/>
        <v>39804.216099999998</v>
      </c>
      <c r="H20" s="1">
        <v>39820307200</v>
      </c>
      <c r="I20" s="1">
        <f t="shared" si="3"/>
        <v>39820.307200000003</v>
      </c>
      <c r="J20" s="1">
        <v>39835820900</v>
      </c>
      <c r="K20" s="1">
        <f t="shared" si="4"/>
        <v>39835.820899999999</v>
      </c>
    </row>
    <row r="21" spans="1:11" x14ac:dyDescent="0.2">
      <c r="A21" t="s">
        <v>19</v>
      </c>
      <c r="B21" s="1">
        <v>36452719500</v>
      </c>
      <c r="C21" s="1">
        <f t="shared" si="0"/>
        <v>36452.719499999999</v>
      </c>
      <c r="D21" s="1">
        <v>36452090200</v>
      </c>
      <c r="E21" s="1">
        <f t="shared" si="1"/>
        <v>36452.090199999999</v>
      </c>
      <c r="F21" s="1">
        <v>36469515700</v>
      </c>
      <c r="G21" s="1">
        <f t="shared" si="2"/>
        <v>36469.515700000004</v>
      </c>
      <c r="H21" s="1">
        <v>36464159100</v>
      </c>
      <c r="I21" s="1">
        <f t="shared" si="3"/>
        <v>36464.159099999997</v>
      </c>
      <c r="J21" s="1">
        <v>36452035300</v>
      </c>
      <c r="K21" s="1">
        <f t="shared" si="4"/>
        <v>36452.035300000003</v>
      </c>
    </row>
    <row r="22" spans="1:11" x14ac:dyDescent="0.2">
      <c r="A22" t="s">
        <v>20</v>
      </c>
      <c r="B22" s="1">
        <v>17628298500</v>
      </c>
      <c r="C22" s="1">
        <f t="shared" si="0"/>
        <v>17628.298500000001</v>
      </c>
      <c r="D22" s="1">
        <v>17628191500</v>
      </c>
      <c r="E22" s="1">
        <f t="shared" si="1"/>
        <v>17628.191500000001</v>
      </c>
      <c r="F22" s="1">
        <v>17647042200</v>
      </c>
      <c r="G22" s="1">
        <f t="shared" si="2"/>
        <v>17647.0422</v>
      </c>
      <c r="H22" s="1">
        <v>17651338600</v>
      </c>
      <c r="I22" s="1">
        <f t="shared" si="3"/>
        <v>17651.338599999999</v>
      </c>
      <c r="J22" s="1">
        <v>17656604500</v>
      </c>
      <c r="K22" s="1">
        <f t="shared" si="4"/>
        <v>17656.604500000001</v>
      </c>
    </row>
    <row r="23" spans="1:11" x14ac:dyDescent="0.2">
      <c r="A23" t="s">
        <v>21</v>
      </c>
      <c r="B23" s="1">
        <v>36420493000</v>
      </c>
      <c r="C23" s="1">
        <f t="shared" si="0"/>
        <v>36420.493000000002</v>
      </c>
      <c r="D23" s="1">
        <v>36448721500</v>
      </c>
      <c r="E23" s="1">
        <f t="shared" si="1"/>
        <v>36448.7215</v>
      </c>
      <c r="F23" s="1">
        <v>36460431000</v>
      </c>
      <c r="G23" s="1">
        <f t="shared" si="2"/>
        <v>36460.430999999997</v>
      </c>
      <c r="H23" s="1">
        <v>36469071900</v>
      </c>
      <c r="I23" s="1">
        <f t="shared" si="3"/>
        <v>36469.071900000003</v>
      </c>
      <c r="J23" s="1">
        <v>36465346300</v>
      </c>
      <c r="K23" s="1">
        <f t="shared" si="4"/>
        <v>36465.346299999997</v>
      </c>
    </row>
    <row r="24" spans="1:11" x14ac:dyDescent="0.2">
      <c r="A24" t="s">
        <v>22</v>
      </c>
      <c r="B24" s="1">
        <v>36530025800</v>
      </c>
      <c r="C24" s="1">
        <f t="shared" si="0"/>
        <v>36530.025800000003</v>
      </c>
      <c r="D24" s="1">
        <v>36531178800</v>
      </c>
      <c r="E24" s="1">
        <f t="shared" si="1"/>
        <v>36531.178800000002</v>
      </c>
      <c r="F24" s="1">
        <v>36771688900</v>
      </c>
      <c r="G24" s="1">
        <f t="shared" si="2"/>
        <v>36771.688900000001</v>
      </c>
      <c r="H24" s="1">
        <v>36789569800</v>
      </c>
      <c r="I24" s="1">
        <f t="shared" si="3"/>
        <v>36789.569799999997</v>
      </c>
      <c r="J24" s="1">
        <v>36815580400</v>
      </c>
      <c r="K24" s="1">
        <f t="shared" si="4"/>
        <v>36815.580399999999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1375898759600</v>
      </c>
      <c r="C26" s="1">
        <f>SUM(B26/1000000)</f>
        <v>1375898.7596</v>
      </c>
      <c r="D26" s="1">
        <f>SUM(D4:D25)</f>
        <v>1375979644800</v>
      </c>
      <c r="E26" s="1">
        <f>SUM(D26/1000000)</f>
        <v>1375979.6447999999</v>
      </c>
      <c r="F26" s="1">
        <f>SUM(F4:F25)</f>
        <v>1377367415200</v>
      </c>
      <c r="G26" s="1">
        <f>SUM(F26/1000000)</f>
        <v>1377367.4151999999</v>
      </c>
      <c r="H26" s="1">
        <f>SUM(H4:H25)</f>
        <v>1377490632600</v>
      </c>
      <c r="I26" s="1">
        <f>SUM(I4:I25)</f>
        <v>1377490.6326000001</v>
      </c>
      <c r="J26" s="1">
        <f>SUM(J4:J25)</f>
        <v>1378629993700</v>
      </c>
      <c r="K26" s="1">
        <f>SUM(K4:K25)</f>
        <v>1378629.9937000005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workbookViewId="0">
      <selection activeCell="A31" sqref="A31"/>
    </sheetView>
  </sheetViews>
  <sheetFormatPr defaultRowHeight="12.75" x14ac:dyDescent="0.2"/>
  <cols>
    <col min="1" max="1" width="24.42578125" bestFit="1" customWidth="1"/>
    <col min="2" max="3" width="9" customWidth="1"/>
    <col min="6" max="6" width="9.28515625" customWidth="1"/>
    <col min="7" max="7" width="6.140625" customWidth="1"/>
    <col min="8" max="8" width="5.7109375" customWidth="1"/>
    <col min="9" max="9" width="6.85546875" customWidth="1"/>
    <col min="10" max="10" width="11.140625" customWidth="1"/>
    <col min="11" max="11" width="6.7109375" bestFit="1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19" t="s">
        <v>43</v>
      </c>
      <c r="C4" s="39"/>
      <c r="D4" s="39"/>
      <c r="E4" s="39"/>
      <c r="F4" s="12"/>
      <c r="G4" s="38" t="s">
        <v>87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8" t="s">
        <v>86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 t="s">
        <v>91</v>
      </c>
      <c r="C6" s="28" t="s">
        <v>60</v>
      </c>
      <c r="D6" s="26" t="s">
        <v>85</v>
      </c>
      <c r="E6" s="26" t="s">
        <v>92</v>
      </c>
      <c r="F6" s="44">
        <v>2006</v>
      </c>
      <c r="G6" s="26" t="s">
        <v>91</v>
      </c>
      <c r="H6" s="26" t="s">
        <v>60</v>
      </c>
      <c r="I6" s="26" t="s">
        <v>85</v>
      </c>
      <c r="J6" s="26" t="s">
        <v>92</v>
      </c>
      <c r="K6" s="12" t="s">
        <v>41</v>
      </c>
      <c r="L6" s="6" t="s">
        <v>88</v>
      </c>
      <c r="N6" s="39"/>
    </row>
    <row r="7" spans="1:14" x14ac:dyDescent="0.2">
      <c r="A7" s="9" t="s">
        <v>2</v>
      </c>
      <c r="B7" s="27">
        <f>SUM('2006'!C4)</f>
        <v>337182.66580000002</v>
      </c>
      <c r="C7" s="27">
        <f>SUM('2006'!E4)</f>
        <v>337184.6335</v>
      </c>
      <c r="D7" s="27">
        <f>SUM('2006'!G4)</f>
        <v>337360.08100000001</v>
      </c>
      <c r="E7" s="27">
        <f>SUM('2006'!I4)</f>
        <v>337340.33179999999</v>
      </c>
      <c r="F7" s="27">
        <f>SUM('2006'!K4)</f>
        <v>337762.25650000002</v>
      </c>
      <c r="G7" s="45">
        <f t="shared" ref="G7:G27" si="0">SUM((B7/L7)*100)-100</f>
        <v>3.9333546032021474</v>
      </c>
      <c r="H7" s="31">
        <f t="shared" ref="H7:H27" si="1">SUM((C7/L7)*100)-100</f>
        <v>3.933961128040437</v>
      </c>
      <c r="I7" s="31">
        <f t="shared" ref="I7:I27" si="2">SUM((D7/L7)*100)-100</f>
        <v>3.988041153739502</v>
      </c>
      <c r="J7" s="31">
        <f t="shared" ref="J7:J27" si="3">SUM((E7/L7)*100)-100</f>
        <v>3.9819536503921285</v>
      </c>
      <c r="K7" s="23">
        <f t="shared" ref="K7:K27" si="4">SUM((F7/L7)*100)-100</f>
        <v>4.112007932266053</v>
      </c>
      <c r="L7" s="37">
        <v>324421.99819999997</v>
      </c>
    </row>
    <row r="8" spans="1:14" x14ac:dyDescent="0.2">
      <c r="A8" s="9" t="s">
        <v>3</v>
      </c>
      <c r="B8" s="4">
        <f>SUM('2006'!C5)</f>
        <v>46246.742200000001</v>
      </c>
      <c r="C8" s="4">
        <f>SUM('2006'!E5)</f>
        <v>46247.341699999997</v>
      </c>
      <c r="D8" s="4">
        <f>SUM('2006'!G5)</f>
        <v>46278.784800000001</v>
      </c>
      <c r="E8" s="4">
        <f>SUM('2006'!I5)</f>
        <v>46286.351900000001</v>
      </c>
      <c r="F8" s="4">
        <f>SUM('2006'!K5)</f>
        <v>46336.563699999999</v>
      </c>
      <c r="G8" s="46">
        <f t="shared" si="0"/>
        <v>3.4088010111888565</v>
      </c>
      <c r="H8" s="32">
        <f t="shared" si="1"/>
        <v>3.4101415072596239</v>
      </c>
      <c r="I8" s="32">
        <f t="shared" si="2"/>
        <v>3.480449016857051</v>
      </c>
      <c r="J8" s="32">
        <f t="shared" si="3"/>
        <v>3.4973692300635832</v>
      </c>
      <c r="K8" s="24">
        <f t="shared" si="4"/>
        <v>3.609643993378981</v>
      </c>
      <c r="L8" s="13">
        <v>44722.2497</v>
      </c>
    </row>
    <row r="9" spans="1:14" x14ac:dyDescent="0.2">
      <c r="A9" s="9" t="s">
        <v>4</v>
      </c>
      <c r="B9" s="4">
        <f>SUM('2006'!C6)</f>
        <v>37814.517800000001</v>
      </c>
      <c r="C9" s="4">
        <f>SUM('2006'!E6)</f>
        <v>37813.575199999999</v>
      </c>
      <c r="D9" s="4">
        <f>SUM('2006'!G6)</f>
        <v>37802.923199999997</v>
      </c>
      <c r="E9" s="4">
        <f>SUM('2006'!I6)</f>
        <v>37805.722600000001</v>
      </c>
      <c r="F9" s="4">
        <f>SUM('2006'!K6)</f>
        <v>37846.313600000001</v>
      </c>
      <c r="G9" s="46">
        <f t="shared" si="0"/>
        <v>3.4576408539092114</v>
      </c>
      <c r="H9" s="32">
        <f t="shared" si="1"/>
        <v>3.4550619720949527</v>
      </c>
      <c r="I9" s="32">
        <f t="shared" si="2"/>
        <v>3.4259189113211761</v>
      </c>
      <c r="J9" s="32">
        <f t="shared" si="3"/>
        <v>3.4335778565267816</v>
      </c>
      <c r="K9" s="24">
        <f t="shared" si="4"/>
        <v>3.5446317412308588</v>
      </c>
      <c r="L9" s="13">
        <v>36550.724999999999</v>
      </c>
    </row>
    <row r="10" spans="1:14" x14ac:dyDescent="0.2">
      <c r="A10" s="9" t="s">
        <v>5</v>
      </c>
      <c r="B10" s="4">
        <f>SUM('2006'!C7)</f>
        <v>59674.815600000002</v>
      </c>
      <c r="C10" s="4">
        <f>SUM('2006'!E7)</f>
        <v>59680.688600000001</v>
      </c>
      <c r="D10" s="4">
        <f>SUM('2006'!G7)</f>
        <v>59686.429799999998</v>
      </c>
      <c r="E10" s="4">
        <f>SUM('2006'!I7)</f>
        <v>59691.085599999999</v>
      </c>
      <c r="F10" s="4">
        <f>SUM('2006'!K7)</f>
        <v>59697.192900000002</v>
      </c>
      <c r="G10" s="46">
        <f t="shared" si="0"/>
        <v>3.1682012613045316</v>
      </c>
      <c r="H10" s="32">
        <f t="shared" si="1"/>
        <v>3.1783547379414614</v>
      </c>
      <c r="I10" s="32">
        <f t="shared" si="2"/>
        <v>3.1882803534817157</v>
      </c>
      <c r="J10" s="32">
        <f t="shared" si="3"/>
        <v>3.1963294862122069</v>
      </c>
      <c r="K10" s="24">
        <f t="shared" si="4"/>
        <v>3.2068880300338805</v>
      </c>
      <c r="L10" s="13">
        <v>57842.256500000003</v>
      </c>
    </row>
    <row r="11" spans="1:14" x14ac:dyDescent="0.2">
      <c r="A11" s="9" t="s">
        <v>6</v>
      </c>
      <c r="B11" s="4">
        <f>SUM('2006'!C8)</f>
        <v>47337.253499999999</v>
      </c>
      <c r="C11" s="4">
        <f>SUM('2006'!E8)</f>
        <v>47333.380899999996</v>
      </c>
      <c r="D11" s="4">
        <f>SUM('2006'!G8)</f>
        <v>47352.24</v>
      </c>
      <c r="E11" s="4">
        <f>SUM('2006'!I8)</f>
        <v>47361.558400000002</v>
      </c>
      <c r="F11" s="4">
        <f>SUM('2006'!K8)</f>
        <v>47429.146200000003</v>
      </c>
      <c r="G11" s="46">
        <f t="shared" si="0"/>
        <v>3.7509173798677722</v>
      </c>
      <c r="H11" s="32">
        <f t="shared" si="1"/>
        <v>3.7424296503748309</v>
      </c>
      <c r="I11" s="32">
        <f t="shared" si="2"/>
        <v>3.783763880421759</v>
      </c>
      <c r="J11" s="32">
        <f t="shared" si="3"/>
        <v>3.8041873836255178</v>
      </c>
      <c r="K11" s="24">
        <f t="shared" si="4"/>
        <v>3.9523222189869784</v>
      </c>
      <c r="L11" s="13">
        <v>45625.864999999998</v>
      </c>
    </row>
    <row r="12" spans="1:14" x14ac:dyDescent="0.2">
      <c r="A12" s="9" t="s">
        <v>7</v>
      </c>
      <c r="B12" s="4">
        <f>SUM('2006'!C9)</f>
        <v>25562.5298</v>
      </c>
      <c r="C12" s="4">
        <f>SUM('2006'!E9)</f>
        <v>25558.940999999999</v>
      </c>
      <c r="D12" s="4">
        <f>SUM('2006'!G9)</f>
        <v>25652.733899999999</v>
      </c>
      <c r="E12" s="4">
        <f>SUM('2006'!I9)</f>
        <v>25748.3315</v>
      </c>
      <c r="F12" s="4">
        <f>SUM('2006'!K9)</f>
        <v>25792.318200000002</v>
      </c>
      <c r="G12" s="46">
        <f t="shared" si="0"/>
        <v>3.3305805357686609</v>
      </c>
      <c r="H12" s="32">
        <f t="shared" si="1"/>
        <v>3.3160736465707572</v>
      </c>
      <c r="I12" s="32">
        <f t="shared" si="2"/>
        <v>3.6952096273582811</v>
      </c>
      <c r="J12" s="32">
        <f t="shared" si="3"/>
        <v>4.0816406880988438</v>
      </c>
      <c r="K12" s="24">
        <f t="shared" si="4"/>
        <v>4.2594466909637418</v>
      </c>
      <c r="L12" s="13">
        <v>24738.591100000001</v>
      </c>
    </row>
    <row r="13" spans="1:14" x14ac:dyDescent="0.2">
      <c r="A13" s="9" t="s">
        <v>8</v>
      </c>
      <c r="B13" s="4">
        <f>SUM('2006'!C10)</f>
        <v>32563.313200000001</v>
      </c>
      <c r="C13" s="4">
        <f>SUM('2006'!E10)</f>
        <v>32563.992300000002</v>
      </c>
      <c r="D13" s="4">
        <f>SUM('2006'!G10)</f>
        <v>32568.985700000001</v>
      </c>
      <c r="E13" s="4">
        <f>SUM('2006'!I10)</f>
        <v>32573.032999999999</v>
      </c>
      <c r="F13" s="4">
        <f>SUM('2006'!K10)</f>
        <v>32587.742099999999</v>
      </c>
      <c r="G13" s="46">
        <f t="shared" si="0"/>
        <v>2.9611806692889218</v>
      </c>
      <c r="H13" s="32">
        <f t="shared" si="1"/>
        <v>2.9633278997431205</v>
      </c>
      <c r="I13" s="32">
        <f t="shared" si="2"/>
        <v>2.9791164147629559</v>
      </c>
      <c r="J13" s="32">
        <f t="shared" si="3"/>
        <v>2.9919134782547303</v>
      </c>
      <c r="K13" s="24">
        <f t="shared" si="4"/>
        <v>3.038421838545986</v>
      </c>
      <c r="L13" s="13">
        <v>31626.786899999999</v>
      </c>
    </row>
    <row r="14" spans="1:14" x14ac:dyDescent="0.2">
      <c r="A14" s="9" t="s">
        <v>9</v>
      </c>
      <c r="B14" s="4">
        <f>SUM('2006'!C11)</f>
        <v>7373.3013000000001</v>
      </c>
      <c r="C14" s="4">
        <f>SUM('2006'!E11)</f>
        <v>7373.5232999999998</v>
      </c>
      <c r="D14" s="4">
        <f>SUM('2006'!G11)</f>
        <v>7374.8935000000001</v>
      </c>
      <c r="E14" s="4">
        <f>SUM('2006'!I11)</f>
        <v>7377.7573000000002</v>
      </c>
      <c r="F14" s="4">
        <f>SUM('2006'!K11)</f>
        <v>7376.6808000000001</v>
      </c>
      <c r="G14" s="46">
        <f t="shared" si="0"/>
        <v>3.0780291022414445</v>
      </c>
      <c r="H14" s="32">
        <f t="shared" si="1"/>
        <v>3.0811326404707415</v>
      </c>
      <c r="I14" s="32">
        <f t="shared" si="2"/>
        <v>3.100287902100419</v>
      </c>
      <c r="J14" s="32">
        <f t="shared" si="3"/>
        <v>3.1403235452583971</v>
      </c>
      <c r="K14" s="24">
        <f t="shared" si="4"/>
        <v>3.1252741808266649</v>
      </c>
      <c r="L14" s="13">
        <v>7153.1260000000002</v>
      </c>
    </row>
    <row r="15" spans="1:14" x14ac:dyDescent="0.2">
      <c r="A15" s="9" t="s">
        <v>10</v>
      </c>
      <c r="B15" s="4">
        <f>SUM('2006'!C12)</f>
        <v>21781.680400000001</v>
      </c>
      <c r="C15" s="4">
        <f>SUM('2006'!E12)</f>
        <v>21782.071499999998</v>
      </c>
      <c r="D15" s="4">
        <f>SUM('2006'!G12)</f>
        <v>21783.6823</v>
      </c>
      <c r="E15" s="4">
        <f>SUM('2006'!I12)</f>
        <v>21777.070199999998</v>
      </c>
      <c r="F15" s="4">
        <f>SUM('2006'!K12)</f>
        <v>21813.672200000001</v>
      </c>
      <c r="G15" s="46">
        <f t="shared" si="0"/>
        <v>3.3840808753133018</v>
      </c>
      <c r="H15" s="32">
        <f t="shared" si="1"/>
        <v>3.3859371836094283</v>
      </c>
      <c r="I15" s="32">
        <f t="shared" si="2"/>
        <v>3.3935826487166025</v>
      </c>
      <c r="J15" s="32">
        <f t="shared" si="3"/>
        <v>3.3621991251039987</v>
      </c>
      <c r="K15" s="24">
        <f t="shared" si="4"/>
        <v>3.5359260395893699</v>
      </c>
      <c r="L15" s="13">
        <v>21068.6986</v>
      </c>
    </row>
    <row r="16" spans="1:14" x14ac:dyDescent="0.2">
      <c r="A16" s="9" t="s">
        <v>11</v>
      </c>
      <c r="B16" s="4">
        <f>SUM('2006'!C13)</f>
        <v>166622.26699999999</v>
      </c>
      <c r="C16" s="4">
        <f>SUM('2006'!E13)</f>
        <v>166639.86610000001</v>
      </c>
      <c r="D16" s="4">
        <f>SUM('2006'!G13)</f>
        <v>166728.81150000001</v>
      </c>
      <c r="E16" s="4">
        <f>SUM('2006'!I13)</f>
        <v>166620.2445</v>
      </c>
      <c r="F16" s="4">
        <f>SUM('2006'!K13)</f>
        <v>166744.12460000001</v>
      </c>
      <c r="G16" s="46">
        <f t="shared" si="0"/>
        <v>3.9032156772117474</v>
      </c>
      <c r="H16" s="32">
        <f t="shared" si="1"/>
        <v>3.914190219305965</v>
      </c>
      <c r="I16" s="32">
        <f t="shared" si="2"/>
        <v>3.9696552735636601</v>
      </c>
      <c r="J16" s="32">
        <f t="shared" si="3"/>
        <v>3.9019544757079387</v>
      </c>
      <c r="K16" s="24">
        <f t="shared" si="4"/>
        <v>3.9792042993969829</v>
      </c>
      <c r="L16" s="13">
        <v>160362.95499999999</v>
      </c>
    </row>
    <row r="17" spans="1:12" x14ac:dyDescent="0.2">
      <c r="A17" s="9" t="s">
        <v>12</v>
      </c>
      <c r="B17" s="4">
        <f>SUM('2006'!C14)</f>
        <v>41870.755599999997</v>
      </c>
      <c r="C17" s="4">
        <f>SUM('2006'!E14)</f>
        <v>41868.007599999997</v>
      </c>
      <c r="D17" s="4">
        <f>SUM('2006'!G14)</f>
        <v>42076.606599999999</v>
      </c>
      <c r="E17" s="4">
        <f>SUM('2006'!I14)</f>
        <v>42090.383199999997</v>
      </c>
      <c r="F17" s="4">
        <f>SUM('2006'!K14)</f>
        <v>42159.131699999998</v>
      </c>
      <c r="G17" s="46">
        <f t="shared" si="0"/>
        <v>4.3897847311560554</v>
      </c>
      <c r="H17" s="32">
        <f t="shared" si="1"/>
        <v>4.3829335739622053</v>
      </c>
      <c r="I17" s="32">
        <f t="shared" si="2"/>
        <v>4.903000728067596</v>
      </c>
      <c r="J17" s="32">
        <f t="shared" si="3"/>
        <v>4.9373477630737312</v>
      </c>
      <c r="K17" s="24">
        <f t="shared" si="4"/>
        <v>5.1087476103597567</v>
      </c>
      <c r="L17" s="13">
        <v>40110.0124</v>
      </c>
    </row>
    <row r="18" spans="1:12" x14ac:dyDescent="0.2">
      <c r="A18" s="9" t="s">
        <v>13</v>
      </c>
      <c r="B18" s="4">
        <f>SUM('2006'!C15)</f>
        <v>229453.78210000001</v>
      </c>
      <c r="C18" s="4">
        <f>SUM('2006'!E15)</f>
        <v>229487.07260000001</v>
      </c>
      <c r="D18" s="4">
        <f>SUM('2006'!G15)</f>
        <v>229693.4791</v>
      </c>
      <c r="E18" s="4">
        <f>SUM('2006'!I15)</f>
        <v>229766.47020000001</v>
      </c>
      <c r="F18" s="4">
        <f>SUM('2006'!K15)</f>
        <v>229948.57620000001</v>
      </c>
      <c r="G18" s="46">
        <f t="shared" si="0"/>
        <v>3.8584280014798225</v>
      </c>
      <c r="H18" s="32">
        <f t="shared" si="1"/>
        <v>3.8734963911386728</v>
      </c>
      <c r="I18" s="32">
        <f t="shared" si="2"/>
        <v>3.9669228512435808</v>
      </c>
      <c r="J18" s="32">
        <f t="shared" si="3"/>
        <v>3.999961055428841</v>
      </c>
      <c r="K18" s="24">
        <f t="shared" si="4"/>
        <v>4.0823882994539247</v>
      </c>
      <c r="L18" s="13">
        <v>220929.38099999999</v>
      </c>
    </row>
    <row r="19" spans="1:12" x14ac:dyDescent="0.2">
      <c r="A19" s="9" t="s">
        <v>14</v>
      </c>
      <c r="B19" s="4">
        <f>SUM('2006'!C16)</f>
        <v>38401.657899999998</v>
      </c>
      <c r="C19" s="4">
        <f>SUM('2006'!E16)</f>
        <v>38402.677199999998</v>
      </c>
      <c r="D19" s="4">
        <f>SUM('2006'!G16)</f>
        <v>38431.945</v>
      </c>
      <c r="E19" s="4">
        <f>SUM('2006'!I16)</f>
        <v>38435.416100000002</v>
      </c>
      <c r="F19" s="4">
        <f>SUM('2006'!K16)</f>
        <v>38470.512300000002</v>
      </c>
      <c r="G19" s="46">
        <f t="shared" si="0"/>
        <v>2.9229322529157571</v>
      </c>
      <c r="H19" s="32">
        <f t="shared" si="1"/>
        <v>2.9256641491562476</v>
      </c>
      <c r="I19" s="32">
        <f t="shared" si="2"/>
        <v>3.0041067988052674</v>
      </c>
      <c r="J19" s="32">
        <f t="shared" si="3"/>
        <v>3.013409933348953</v>
      </c>
      <c r="K19" s="24">
        <f t="shared" si="4"/>
        <v>3.1074736798762785</v>
      </c>
      <c r="L19" s="13">
        <v>37311.080300000001</v>
      </c>
    </row>
    <row r="20" spans="1:12" x14ac:dyDescent="0.2">
      <c r="A20" s="9" t="s">
        <v>15</v>
      </c>
      <c r="B20" s="4">
        <f>SUM('2006'!C17)</f>
        <v>39318.917999999998</v>
      </c>
      <c r="C20" s="4">
        <f>SUM('2006'!E17)</f>
        <v>39319.703600000001</v>
      </c>
      <c r="D20" s="4">
        <f>SUM('2006'!G17)</f>
        <v>39324.892899999999</v>
      </c>
      <c r="E20" s="4">
        <f>SUM('2006'!I17)</f>
        <v>39324.474699999999</v>
      </c>
      <c r="F20" s="4">
        <f>SUM('2006'!K17)</f>
        <v>39352.131000000001</v>
      </c>
      <c r="G20" s="46">
        <f t="shared" si="0"/>
        <v>3.2830739214648759</v>
      </c>
      <c r="H20" s="32">
        <f t="shared" si="1"/>
        <v>3.2851375383444719</v>
      </c>
      <c r="I20" s="32">
        <f t="shared" si="2"/>
        <v>3.2987688100773624</v>
      </c>
      <c r="J20" s="32">
        <f t="shared" si="3"/>
        <v>3.2976702808270346</v>
      </c>
      <c r="K20" s="24">
        <f t="shared" si="4"/>
        <v>3.3703179482245531</v>
      </c>
      <c r="L20" s="13">
        <v>38069.081899999997</v>
      </c>
    </row>
    <row r="21" spans="1:12" x14ac:dyDescent="0.2">
      <c r="A21" s="9" t="s">
        <v>16</v>
      </c>
      <c r="B21" s="4">
        <f>SUM('2006'!C18)</f>
        <v>38734.008999999998</v>
      </c>
      <c r="C21" s="4">
        <f>SUM('2006'!E18)</f>
        <v>38735.1564</v>
      </c>
      <c r="D21" s="4">
        <f>SUM('2006'!G18)</f>
        <v>38749.636100000003</v>
      </c>
      <c r="E21" s="4">
        <f>SUM('2006'!I18)</f>
        <v>38752.303</v>
      </c>
      <c r="F21" s="4">
        <f>SUM('2006'!K18)</f>
        <v>38735.069300000003</v>
      </c>
      <c r="G21" s="46">
        <f t="shared" si="0"/>
        <v>3.3120139908556752</v>
      </c>
      <c r="H21" s="32">
        <f t="shared" si="1"/>
        <v>3.3150743558401814</v>
      </c>
      <c r="I21" s="32">
        <f t="shared" si="2"/>
        <v>3.3536948603426708</v>
      </c>
      <c r="J21" s="32">
        <f t="shared" si="3"/>
        <v>3.3608080618217997</v>
      </c>
      <c r="K21" s="24">
        <f t="shared" si="4"/>
        <v>3.3148420412244093</v>
      </c>
      <c r="L21" s="13">
        <v>37492.2601</v>
      </c>
    </row>
    <row r="22" spans="1:12" x14ac:dyDescent="0.2">
      <c r="A22" s="9" t="s">
        <v>17</v>
      </c>
      <c r="B22" s="4">
        <f>SUM('2006'!C19)</f>
        <v>39137.941299999999</v>
      </c>
      <c r="C22" s="4">
        <f>SUM('2006'!E19)</f>
        <v>39138.992599999998</v>
      </c>
      <c r="D22" s="4">
        <f>SUM('2006'!G19)</f>
        <v>39348.395900000003</v>
      </c>
      <c r="E22" s="4">
        <f>SUM('2006'!I19)</f>
        <v>39345.652000000002</v>
      </c>
      <c r="F22" s="4">
        <f>SUM('2006'!K19)</f>
        <v>39353.175000000003</v>
      </c>
      <c r="G22" s="46">
        <f t="shared" si="0"/>
        <v>2.6099484366538945</v>
      </c>
      <c r="H22" s="32">
        <f t="shared" si="1"/>
        <v>2.612704683794334</v>
      </c>
      <c r="I22" s="32">
        <f t="shared" si="2"/>
        <v>3.1617080575478269</v>
      </c>
      <c r="J22" s="32">
        <f t="shared" si="3"/>
        <v>3.1545142341589809</v>
      </c>
      <c r="K22" s="24">
        <f t="shared" si="4"/>
        <v>3.1742376691800303</v>
      </c>
      <c r="L22" s="13">
        <v>38142.443200000002</v>
      </c>
    </row>
    <row r="23" spans="1:12" x14ac:dyDescent="0.2">
      <c r="A23" s="9" t="s">
        <v>18</v>
      </c>
      <c r="B23" s="4">
        <f>SUM('2006'!C20)</f>
        <v>39791.0723</v>
      </c>
      <c r="C23" s="4">
        <f>SUM('2006'!E20)</f>
        <v>39789.8387</v>
      </c>
      <c r="D23" s="4">
        <f>SUM('2006'!G20)</f>
        <v>39804.216099999998</v>
      </c>
      <c r="E23" s="4">
        <f>SUM('2006'!I20)</f>
        <v>39820.307200000003</v>
      </c>
      <c r="F23" s="4">
        <f>SUM('2006'!K20)</f>
        <v>39835.820899999999</v>
      </c>
      <c r="G23" s="46">
        <f t="shared" si="0"/>
        <v>2.9132068637126309</v>
      </c>
      <c r="H23" s="32">
        <f t="shared" si="1"/>
        <v>2.9100163557758094</v>
      </c>
      <c r="I23" s="32">
        <f t="shared" si="2"/>
        <v>2.947201187820724</v>
      </c>
      <c r="J23" s="32">
        <f t="shared" si="3"/>
        <v>2.9888182292133365</v>
      </c>
      <c r="K23" s="24">
        <f t="shared" si="4"/>
        <v>3.0289419183987718</v>
      </c>
      <c r="L23" s="13">
        <v>38664.689899999998</v>
      </c>
    </row>
    <row r="24" spans="1:12" x14ac:dyDescent="0.2">
      <c r="A24" s="9" t="s">
        <v>19</v>
      </c>
      <c r="B24" s="4">
        <f>SUM('2006'!C21)</f>
        <v>36452.719499999999</v>
      </c>
      <c r="C24" s="4">
        <f>SUM('2006'!E21)</f>
        <v>36452.090199999999</v>
      </c>
      <c r="D24" s="4">
        <f>SUM('2006'!G21)</f>
        <v>36469.515700000004</v>
      </c>
      <c r="E24" s="4">
        <f>SUM('2006'!I21)</f>
        <v>36464.159099999997</v>
      </c>
      <c r="F24" s="4">
        <f>SUM('2006'!K21)</f>
        <v>36452.035300000003</v>
      </c>
      <c r="G24" s="46">
        <f t="shared" si="0"/>
        <v>3.1039147276291885</v>
      </c>
      <c r="H24" s="32">
        <f t="shared" si="1"/>
        <v>3.1021347975052294</v>
      </c>
      <c r="I24" s="32">
        <f t="shared" si="2"/>
        <v>3.1514215802399548</v>
      </c>
      <c r="J24" s="32">
        <f t="shared" si="3"/>
        <v>3.1362708195503188</v>
      </c>
      <c r="K24" s="24">
        <f t="shared" si="4"/>
        <v>3.101979516774577</v>
      </c>
      <c r="L24" s="13">
        <v>35355.320500000002</v>
      </c>
    </row>
    <row r="25" spans="1:12" x14ac:dyDescent="0.2">
      <c r="A25" s="9" t="s">
        <v>20</v>
      </c>
      <c r="B25" s="4">
        <f>SUM('2006'!C22)</f>
        <v>17628.298500000001</v>
      </c>
      <c r="C25" s="4">
        <f>SUM('2006'!E22)</f>
        <v>17628.191500000001</v>
      </c>
      <c r="D25" s="4">
        <f>SUM('2006'!G22)</f>
        <v>17647.0422</v>
      </c>
      <c r="E25" s="4">
        <f>SUM('2006'!I22)</f>
        <v>17651.338599999999</v>
      </c>
      <c r="F25" s="4">
        <f>SUM('2006'!K22)</f>
        <v>17656.604500000001</v>
      </c>
      <c r="G25" s="46">
        <f t="shared" si="0"/>
        <v>2.8935766025182943</v>
      </c>
      <c r="H25" s="32">
        <f t="shared" si="1"/>
        <v>2.8929520605242658</v>
      </c>
      <c r="I25" s="32">
        <f t="shared" si="2"/>
        <v>3.0029806004007185</v>
      </c>
      <c r="J25" s="32">
        <f t="shared" si="3"/>
        <v>3.0280580043552163</v>
      </c>
      <c r="K25" s="24">
        <f t="shared" si="4"/>
        <v>3.0587942257228775</v>
      </c>
      <c r="L25" s="13">
        <v>17132.554899999999</v>
      </c>
    </row>
    <row r="26" spans="1:12" x14ac:dyDescent="0.2">
      <c r="A26" s="9" t="s">
        <v>21</v>
      </c>
      <c r="B26" s="4">
        <f>SUM('2006'!C23)</f>
        <v>36420.493000000002</v>
      </c>
      <c r="C26" s="4">
        <f>SUM('2006'!E23)</f>
        <v>36448.7215</v>
      </c>
      <c r="D26" s="4">
        <f>SUM('2006'!G23)</f>
        <v>36460.430999999997</v>
      </c>
      <c r="E26" s="4">
        <f>SUM('2006'!I23)</f>
        <v>36469.071900000003</v>
      </c>
      <c r="F26" s="4">
        <f>SUM('2006'!K23)</f>
        <v>36465.346299999997</v>
      </c>
      <c r="G26" s="46">
        <f t="shared" si="0"/>
        <v>3.8508103445743558</v>
      </c>
      <c r="H26" s="32">
        <f t="shared" si="1"/>
        <v>3.9313021874445724</v>
      </c>
      <c r="I26" s="32">
        <f t="shared" si="2"/>
        <v>3.9646911111949805</v>
      </c>
      <c r="J26" s="32">
        <f t="shared" si="3"/>
        <v>3.9893301095497549</v>
      </c>
      <c r="K26" s="24">
        <f t="shared" si="4"/>
        <v>3.9787067887995278</v>
      </c>
      <c r="L26" s="13">
        <v>35070.013299999999</v>
      </c>
    </row>
    <row r="27" spans="1:12" x14ac:dyDescent="0.2">
      <c r="A27" s="9" t="s">
        <v>22</v>
      </c>
      <c r="B27" s="4">
        <f>SUM('2006'!C24)</f>
        <v>36530.025800000003</v>
      </c>
      <c r="C27" s="4">
        <f>SUM('2006'!E24)</f>
        <v>36531.178800000002</v>
      </c>
      <c r="D27" s="4">
        <f>SUM('2006'!G24)</f>
        <v>36771.688900000001</v>
      </c>
      <c r="E27" s="4">
        <f>SUM('2006'!I24)</f>
        <v>36789.569799999997</v>
      </c>
      <c r="F27" s="4">
        <f>SUM('2006'!K24)</f>
        <v>36815.580399999999</v>
      </c>
      <c r="G27" s="46">
        <f t="shared" si="0"/>
        <v>2.2808326787304338</v>
      </c>
      <c r="H27" s="32">
        <f t="shared" si="1"/>
        <v>2.2840609764798785</v>
      </c>
      <c r="I27" s="32">
        <f t="shared" si="2"/>
        <v>2.9574679275268494</v>
      </c>
      <c r="J27" s="32">
        <f t="shared" si="3"/>
        <v>3.0075328618101764</v>
      </c>
      <c r="K27" s="24">
        <f t="shared" si="4"/>
        <v>3.0803602351342079</v>
      </c>
      <c r="L27" s="13">
        <v>35715.416899999997</v>
      </c>
    </row>
    <row r="28" spans="1:12" x14ac:dyDescent="0.2">
      <c r="A28" s="9"/>
      <c r="B28" s="4"/>
      <c r="C28" s="4"/>
      <c r="D28" s="4"/>
      <c r="E28" s="4"/>
      <c r="F28" s="4"/>
      <c r="G28" s="46"/>
      <c r="H28" s="32"/>
      <c r="I28" s="32"/>
      <c r="J28" s="32"/>
      <c r="K28" s="24"/>
      <c r="L28" s="13"/>
    </row>
    <row r="29" spans="1:12" ht="13.5" thickBot="1" x14ac:dyDescent="0.25">
      <c r="A29" s="10" t="s">
        <v>42</v>
      </c>
      <c r="B29" s="5">
        <f>SUM('2006'!C26)</f>
        <v>1375898.7596</v>
      </c>
      <c r="C29" s="5">
        <f>SUM('2006'!E26)</f>
        <v>1375979.6447999999</v>
      </c>
      <c r="D29" s="5">
        <f>SUM('2006'!G26)</f>
        <v>1377367.4151999999</v>
      </c>
      <c r="E29" s="5">
        <f>SUM('2006'!I26)</f>
        <v>1377490.6326000001</v>
      </c>
      <c r="F29" s="5">
        <f>SUM('2006'!K26)</f>
        <v>1378629.9937000005</v>
      </c>
      <c r="G29" s="47">
        <f>SUM((B29/L29)*100)-100</f>
        <v>3.5986036478042678</v>
      </c>
      <c r="H29" s="33">
        <f>SUM((C29/L29)*100)-100</f>
        <v>3.604693916959107</v>
      </c>
      <c r="I29" s="33">
        <f>SUM((D29/L29)*100)-100</f>
        <v>3.7091863984157811</v>
      </c>
      <c r="J29" s="33">
        <f>SUM((E29/L29)*100)-100</f>
        <v>3.7184640800010271</v>
      </c>
      <c r="K29" s="25">
        <f>SUM((F29/L29)*100)-100</f>
        <v>3.8042525278698065</v>
      </c>
      <c r="L29" s="15">
        <v>1328105.5064000003</v>
      </c>
    </row>
    <row r="32" spans="1:1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">
      <c r="A33" s="39"/>
      <c r="B33" s="60"/>
      <c r="C33" s="60"/>
      <c r="D33" s="39"/>
      <c r="E33" s="39"/>
      <c r="F33" s="60"/>
      <c r="G33" s="39"/>
      <c r="H33" s="39"/>
      <c r="I33" s="39"/>
      <c r="J33" s="39"/>
      <c r="K33" s="39"/>
      <c r="L33" s="39"/>
    </row>
    <row r="34" spans="1:12" ht="13.5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ht="13.5" thickBot="1" x14ac:dyDescent="0.25">
      <c r="A35" s="8"/>
      <c r="B35" s="65" t="s">
        <v>43</v>
      </c>
      <c r="C35" s="66"/>
      <c r="D35" s="66"/>
      <c r="E35" s="67"/>
      <c r="F35" s="61" t="s">
        <v>87</v>
      </c>
      <c r="G35" s="11"/>
      <c r="H35" s="61"/>
      <c r="I35" s="11"/>
      <c r="J35" s="21"/>
      <c r="K35" s="39"/>
      <c r="L35" s="39"/>
    </row>
    <row r="36" spans="1:12" ht="13.5" thickBot="1" x14ac:dyDescent="0.25">
      <c r="A36" s="9"/>
      <c r="B36" s="62" t="s">
        <v>86</v>
      </c>
      <c r="C36" s="63"/>
      <c r="D36" s="37"/>
      <c r="E36" s="45" t="s">
        <v>40</v>
      </c>
      <c r="F36" s="23"/>
      <c r="G36" s="23"/>
      <c r="H36" s="27"/>
      <c r="I36" s="3" t="s">
        <v>40</v>
      </c>
      <c r="J36" s="21" t="s">
        <v>50</v>
      </c>
    </row>
    <row r="37" spans="1:12" ht="13.5" thickBot="1" x14ac:dyDescent="0.25">
      <c r="A37" s="9" t="s">
        <v>0</v>
      </c>
      <c r="B37" s="64" t="s">
        <v>60</v>
      </c>
      <c r="C37" s="68" t="s">
        <v>85</v>
      </c>
      <c r="D37" s="71" t="s">
        <v>92</v>
      </c>
      <c r="E37" s="22">
        <v>2006</v>
      </c>
      <c r="F37" s="25" t="s">
        <v>60</v>
      </c>
      <c r="G37" s="16" t="s">
        <v>85</v>
      </c>
      <c r="H37" s="16" t="s">
        <v>92</v>
      </c>
      <c r="I37" s="7" t="s">
        <v>41</v>
      </c>
      <c r="J37" s="20" t="s">
        <v>88</v>
      </c>
    </row>
    <row r="38" spans="1:12" x14ac:dyDescent="0.2">
      <c r="A38" s="9" t="s">
        <v>2</v>
      </c>
      <c r="B38" s="27">
        <v>337184.6335</v>
      </c>
      <c r="C38" s="4">
        <v>337360.08100000001</v>
      </c>
      <c r="D38" s="4">
        <v>337340.33179999999</v>
      </c>
      <c r="E38" s="13">
        <v>337762.25650000002</v>
      </c>
      <c r="F38" s="24">
        <v>3.933961128040437</v>
      </c>
      <c r="G38" s="24">
        <v>3.988041153739502</v>
      </c>
      <c r="H38" s="69">
        <v>3.9819536503921285</v>
      </c>
      <c r="I38" s="24">
        <v>4.112007932266053</v>
      </c>
      <c r="J38" s="37">
        <v>324421.99819999997</v>
      </c>
    </row>
    <row r="39" spans="1:12" x14ac:dyDescent="0.2">
      <c r="A39" s="9" t="s">
        <v>3</v>
      </c>
      <c r="B39" s="4">
        <v>46247.341699999997</v>
      </c>
      <c r="C39" s="4">
        <v>46278.784800000001</v>
      </c>
      <c r="D39" s="4">
        <v>46286.351900000001</v>
      </c>
      <c r="E39" s="13">
        <v>46336.563699999999</v>
      </c>
      <c r="F39" s="24">
        <v>3.4101415072596239</v>
      </c>
      <c r="G39" s="24">
        <v>3.480449016857051</v>
      </c>
      <c r="H39" s="69">
        <v>3.4973692300635832</v>
      </c>
      <c r="I39" s="24">
        <v>3.609643993378981</v>
      </c>
      <c r="J39" s="13">
        <v>44722.2497</v>
      </c>
    </row>
    <row r="40" spans="1:12" x14ac:dyDescent="0.2">
      <c r="A40" s="9" t="s">
        <v>4</v>
      </c>
      <c r="B40" s="4">
        <v>37813.575199999999</v>
      </c>
      <c r="C40" s="4">
        <v>37802.923199999997</v>
      </c>
      <c r="D40" s="4">
        <v>37805.722600000001</v>
      </c>
      <c r="E40" s="13">
        <v>37846.313600000001</v>
      </c>
      <c r="F40" s="24">
        <v>3.4550619720949527</v>
      </c>
      <c r="G40" s="24">
        <v>3.4259189113211761</v>
      </c>
      <c r="H40" s="69">
        <v>3.4335778565267816</v>
      </c>
      <c r="I40" s="24">
        <v>3.5446317412308588</v>
      </c>
      <c r="J40" s="13">
        <v>36550.724999999999</v>
      </c>
    </row>
    <row r="41" spans="1:12" x14ac:dyDescent="0.2">
      <c r="A41" s="9" t="s">
        <v>5</v>
      </c>
      <c r="B41" s="4">
        <v>59680.688600000001</v>
      </c>
      <c r="C41" s="4">
        <v>59686.429799999998</v>
      </c>
      <c r="D41" s="4">
        <v>59691.085599999999</v>
      </c>
      <c r="E41" s="13">
        <v>59697.192900000002</v>
      </c>
      <c r="F41" s="24">
        <v>3.1783547379414614</v>
      </c>
      <c r="G41" s="24">
        <v>3.1882803534817157</v>
      </c>
      <c r="H41" s="69">
        <v>3.1963294862122069</v>
      </c>
      <c r="I41" s="24">
        <v>3.2068880300338805</v>
      </c>
      <c r="J41" s="13">
        <v>57842.256500000003</v>
      </c>
    </row>
    <row r="42" spans="1:12" x14ac:dyDescent="0.2">
      <c r="A42" s="9" t="s">
        <v>6</v>
      </c>
      <c r="B42" s="4">
        <v>47333.380899999996</v>
      </c>
      <c r="C42" s="4">
        <v>47352.24</v>
      </c>
      <c r="D42" s="4">
        <v>47361.558400000002</v>
      </c>
      <c r="E42" s="13">
        <v>47429.146200000003</v>
      </c>
      <c r="F42" s="24">
        <v>3.7424296503748309</v>
      </c>
      <c r="G42" s="24">
        <v>3.783763880421759</v>
      </c>
      <c r="H42" s="69">
        <v>3.8041873836255178</v>
      </c>
      <c r="I42" s="24">
        <v>3.9523222189869784</v>
      </c>
      <c r="J42" s="13">
        <v>45625.864999999998</v>
      </c>
    </row>
    <row r="43" spans="1:12" x14ac:dyDescent="0.2">
      <c r="A43" s="9" t="s">
        <v>7</v>
      </c>
      <c r="B43" s="4">
        <v>25558.940999999999</v>
      </c>
      <c r="C43" s="4">
        <v>25652.733899999999</v>
      </c>
      <c r="D43" s="4">
        <v>25748.3315</v>
      </c>
      <c r="E43" s="13">
        <v>25792.318200000002</v>
      </c>
      <c r="F43" s="24">
        <v>3.3160736465707572</v>
      </c>
      <c r="G43" s="24">
        <v>3.6952096273582811</v>
      </c>
      <c r="H43" s="69">
        <v>4.0816406880988438</v>
      </c>
      <c r="I43" s="24">
        <v>4.2594466909637418</v>
      </c>
      <c r="J43" s="13">
        <v>24738.591100000001</v>
      </c>
    </row>
    <row r="44" spans="1:12" x14ac:dyDescent="0.2">
      <c r="A44" s="9" t="s">
        <v>8</v>
      </c>
      <c r="B44" s="4">
        <v>32563.992300000002</v>
      </c>
      <c r="C44" s="4">
        <v>32568.985700000001</v>
      </c>
      <c r="D44" s="4">
        <v>32573.032999999999</v>
      </c>
      <c r="E44" s="13">
        <v>32587.742099999999</v>
      </c>
      <c r="F44" s="24">
        <v>2.9633278997431205</v>
      </c>
      <c r="G44" s="24">
        <v>2.9791164147629559</v>
      </c>
      <c r="H44" s="69">
        <v>2.9919134782547303</v>
      </c>
      <c r="I44" s="24">
        <v>3.038421838545986</v>
      </c>
      <c r="J44" s="13">
        <v>31626.786899999999</v>
      </c>
    </row>
    <row r="45" spans="1:12" x14ac:dyDescent="0.2">
      <c r="A45" s="9" t="s">
        <v>9</v>
      </c>
      <c r="B45" s="4">
        <v>7373.5232999999998</v>
      </c>
      <c r="C45" s="4">
        <v>7374.8935000000001</v>
      </c>
      <c r="D45" s="4">
        <v>7377.7573000000002</v>
      </c>
      <c r="E45" s="13">
        <v>7376.6808000000001</v>
      </c>
      <c r="F45" s="24">
        <v>3.0811326404707415</v>
      </c>
      <c r="G45" s="24">
        <v>3.100287902100419</v>
      </c>
      <c r="H45" s="69">
        <v>3.1403235452583971</v>
      </c>
      <c r="I45" s="24">
        <v>3.1252741808266649</v>
      </c>
      <c r="J45" s="13">
        <v>7153.1260000000002</v>
      </c>
    </row>
    <row r="46" spans="1:12" x14ac:dyDescent="0.2">
      <c r="A46" s="9" t="s">
        <v>10</v>
      </c>
      <c r="B46" s="4">
        <v>21782.071499999998</v>
      </c>
      <c r="C46" s="4">
        <v>21783.6823</v>
      </c>
      <c r="D46" s="4">
        <v>21777.070199999998</v>
      </c>
      <c r="E46" s="13">
        <v>21813.672200000001</v>
      </c>
      <c r="F46" s="24">
        <v>3.3859371836094283</v>
      </c>
      <c r="G46" s="24">
        <v>3.3935826487166025</v>
      </c>
      <c r="H46" s="69">
        <v>3.3621991251039987</v>
      </c>
      <c r="I46" s="24">
        <v>3.5359260395893699</v>
      </c>
      <c r="J46" s="13">
        <v>21068.6986</v>
      </c>
    </row>
    <row r="47" spans="1:12" x14ac:dyDescent="0.2">
      <c r="A47" s="9" t="s">
        <v>11</v>
      </c>
      <c r="B47" s="4">
        <v>166639.86610000001</v>
      </c>
      <c r="C47" s="4">
        <v>166728.81150000001</v>
      </c>
      <c r="D47" s="4">
        <v>166620.2445</v>
      </c>
      <c r="E47" s="13">
        <v>166744.12460000001</v>
      </c>
      <c r="F47" s="24">
        <v>3.914190219305965</v>
      </c>
      <c r="G47" s="24">
        <v>3.9696552735636601</v>
      </c>
      <c r="H47" s="69">
        <v>3.9019544757079387</v>
      </c>
      <c r="I47" s="24">
        <v>3.9792042993969829</v>
      </c>
      <c r="J47" s="13">
        <v>160362.95499999999</v>
      </c>
    </row>
    <row r="48" spans="1:12" x14ac:dyDescent="0.2">
      <c r="A48" s="9" t="s">
        <v>12</v>
      </c>
      <c r="B48" s="4">
        <v>41868.007599999997</v>
      </c>
      <c r="C48" s="4">
        <v>42076.606599999999</v>
      </c>
      <c r="D48" s="4">
        <v>42090.383199999997</v>
      </c>
      <c r="E48" s="13">
        <v>42159.131699999998</v>
      </c>
      <c r="F48" s="24">
        <v>4.3829335739622053</v>
      </c>
      <c r="G48" s="24">
        <v>4.903000728067596</v>
      </c>
      <c r="H48" s="69">
        <v>4.9373477630737312</v>
      </c>
      <c r="I48" s="24">
        <v>5.1087476103597567</v>
      </c>
      <c r="J48" s="13">
        <v>40110.0124</v>
      </c>
    </row>
    <row r="49" spans="1:10" x14ac:dyDescent="0.2">
      <c r="A49" s="9" t="s">
        <v>13</v>
      </c>
      <c r="B49" s="4">
        <v>229487.07260000001</v>
      </c>
      <c r="C49" s="4">
        <v>229693.4791</v>
      </c>
      <c r="D49" s="4">
        <v>229766.47020000001</v>
      </c>
      <c r="E49" s="13">
        <v>229948.57620000001</v>
      </c>
      <c r="F49" s="24">
        <v>3.8734963911386728</v>
      </c>
      <c r="G49" s="24">
        <v>3.9669228512435808</v>
      </c>
      <c r="H49" s="69">
        <v>3.999961055428841</v>
      </c>
      <c r="I49" s="24">
        <v>4.0823882994539247</v>
      </c>
      <c r="J49" s="13">
        <v>220929.38099999999</v>
      </c>
    </row>
    <row r="50" spans="1:10" x14ac:dyDescent="0.2">
      <c r="A50" s="9" t="s">
        <v>14</v>
      </c>
      <c r="B50" s="4">
        <v>38402.677199999998</v>
      </c>
      <c r="C50" s="4">
        <v>38431.945</v>
      </c>
      <c r="D50" s="4">
        <v>38435.416100000002</v>
      </c>
      <c r="E50" s="13">
        <v>38470.512300000002</v>
      </c>
      <c r="F50" s="24">
        <v>2.9256641491562476</v>
      </c>
      <c r="G50" s="24">
        <v>3.0041067988052674</v>
      </c>
      <c r="H50" s="69">
        <v>3.013409933348953</v>
      </c>
      <c r="I50" s="24">
        <v>3.1074736798762785</v>
      </c>
      <c r="J50" s="13">
        <v>37311.080300000001</v>
      </c>
    </row>
    <row r="51" spans="1:10" x14ac:dyDescent="0.2">
      <c r="A51" s="9" t="s">
        <v>15</v>
      </c>
      <c r="B51" s="4">
        <v>39319.703600000001</v>
      </c>
      <c r="C51" s="4">
        <v>39324.892899999999</v>
      </c>
      <c r="D51" s="4">
        <v>39324.474699999999</v>
      </c>
      <c r="E51" s="13">
        <v>39352.131000000001</v>
      </c>
      <c r="F51" s="24">
        <v>3.2851375383444719</v>
      </c>
      <c r="G51" s="24">
        <v>3.2987688100773624</v>
      </c>
      <c r="H51" s="69">
        <v>3.2976702808270346</v>
      </c>
      <c r="I51" s="24">
        <v>3.3703179482245531</v>
      </c>
      <c r="J51" s="13">
        <v>38069.081899999997</v>
      </c>
    </row>
    <row r="52" spans="1:10" x14ac:dyDescent="0.2">
      <c r="A52" s="9" t="s">
        <v>16</v>
      </c>
      <c r="B52" s="4">
        <v>38735.1564</v>
      </c>
      <c r="C52" s="4">
        <v>38749.636100000003</v>
      </c>
      <c r="D52" s="4">
        <v>38752.303</v>
      </c>
      <c r="E52" s="13">
        <v>38735.069300000003</v>
      </c>
      <c r="F52" s="24">
        <v>3.3150743558401814</v>
      </c>
      <c r="G52" s="24">
        <v>3.3536948603426708</v>
      </c>
      <c r="H52" s="69">
        <v>3.3608080618217997</v>
      </c>
      <c r="I52" s="24">
        <v>3.3148420412244093</v>
      </c>
      <c r="J52" s="13">
        <v>37492.2601</v>
      </c>
    </row>
    <row r="53" spans="1:10" x14ac:dyDescent="0.2">
      <c r="A53" s="9" t="s">
        <v>17</v>
      </c>
      <c r="B53" s="4">
        <v>39138.992599999998</v>
      </c>
      <c r="C53" s="4">
        <v>39348.395900000003</v>
      </c>
      <c r="D53" s="4">
        <v>39345.652000000002</v>
      </c>
      <c r="E53" s="13">
        <v>39353.175000000003</v>
      </c>
      <c r="F53" s="24">
        <v>2.612704683794334</v>
      </c>
      <c r="G53" s="24">
        <v>3.1617080575478269</v>
      </c>
      <c r="H53" s="69">
        <v>3.1545142341589809</v>
      </c>
      <c r="I53" s="24">
        <v>3.1742376691800303</v>
      </c>
      <c r="J53" s="13">
        <v>38142.443200000002</v>
      </c>
    </row>
    <row r="54" spans="1:10" x14ac:dyDescent="0.2">
      <c r="A54" s="9" t="s">
        <v>18</v>
      </c>
      <c r="B54" s="4">
        <v>39789.8387</v>
      </c>
      <c r="C54" s="4">
        <v>39804.216099999998</v>
      </c>
      <c r="D54" s="4">
        <v>39820.307200000003</v>
      </c>
      <c r="E54" s="13">
        <v>39835.820899999999</v>
      </c>
      <c r="F54" s="24">
        <v>2.9100163557758094</v>
      </c>
      <c r="G54" s="24">
        <v>2.947201187820724</v>
      </c>
      <c r="H54" s="69">
        <v>2.9888182292133365</v>
      </c>
      <c r="I54" s="24">
        <v>3.0289419183987718</v>
      </c>
      <c r="J54" s="13">
        <v>38664.689899999998</v>
      </c>
    </row>
    <row r="55" spans="1:10" x14ac:dyDescent="0.2">
      <c r="A55" s="9" t="s">
        <v>19</v>
      </c>
      <c r="B55" s="4">
        <v>36452.090199999999</v>
      </c>
      <c r="C55" s="4">
        <v>36469.515700000004</v>
      </c>
      <c r="D55" s="4">
        <v>36464.159099999997</v>
      </c>
      <c r="E55" s="13">
        <v>36452.035300000003</v>
      </c>
      <c r="F55" s="24">
        <v>3.1021347975052294</v>
      </c>
      <c r="G55" s="24">
        <v>3.1514215802399548</v>
      </c>
      <c r="H55" s="69">
        <v>3.1362708195503188</v>
      </c>
      <c r="I55" s="24">
        <v>3.101979516774577</v>
      </c>
      <c r="J55" s="13">
        <v>35355.320500000002</v>
      </c>
    </row>
    <row r="56" spans="1:10" x14ac:dyDescent="0.2">
      <c r="A56" s="9" t="s">
        <v>20</v>
      </c>
      <c r="B56" s="4">
        <v>17628.191500000001</v>
      </c>
      <c r="C56" s="4">
        <v>17647.0422</v>
      </c>
      <c r="D56" s="4">
        <v>17651.338599999999</v>
      </c>
      <c r="E56" s="13">
        <v>17656.604500000001</v>
      </c>
      <c r="F56" s="24">
        <v>2.8929520605242658</v>
      </c>
      <c r="G56" s="24">
        <v>3.0029806004007185</v>
      </c>
      <c r="H56" s="69">
        <v>3.0280580043552163</v>
      </c>
      <c r="I56" s="24">
        <v>3.0587942257228775</v>
      </c>
      <c r="J56" s="13">
        <v>17132.554899999999</v>
      </c>
    </row>
    <row r="57" spans="1:10" x14ac:dyDescent="0.2">
      <c r="A57" s="9" t="s">
        <v>21</v>
      </c>
      <c r="B57" s="4">
        <v>36448.7215</v>
      </c>
      <c r="C57" s="4">
        <v>36460.430999999997</v>
      </c>
      <c r="D57" s="4">
        <v>36469.071900000003</v>
      </c>
      <c r="E57" s="13">
        <v>36465.346299999997</v>
      </c>
      <c r="F57" s="24">
        <v>3.9313021874445724</v>
      </c>
      <c r="G57" s="24">
        <v>3.9646911111949805</v>
      </c>
      <c r="H57" s="69">
        <v>3.9893301095497549</v>
      </c>
      <c r="I57" s="24">
        <v>3.9787067887995278</v>
      </c>
      <c r="J57" s="13">
        <v>35070.013299999999</v>
      </c>
    </row>
    <row r="58" spans="1:10" x14ac:dyDescent="0.2">
      <c r="A58" s="9" t="s">
        <v>22</v>
      </c>
      <c r="B58" s="4">
        <v>36531.178800000002</v>
      </c>
      <c r="C58" s="4">
        <v>36771.688900000001</v>
      </c>
      <c r="D58" s="4">
        <v>36789.569799999997</v>
      </c>
      <c r="E58" s="13">
        <v>36815.580399999999</v>
      </c>
      <c r="F58" s="24">
        <v>2.2840609764798785</v>
      </c>
      <c r="G58" s="24">
        <v>2.9574679275268494</v>
      </c>
      <c r="H58" s="69">
        <v>3.0075328618101764</v>
      </c>
      <c r="I58" s="24">
        <v>3.0803602351342079</v>
      </c>
      <c r="J58" s="13">
        <v>35715.416899999997</v>
      </c>
    </row>
    <row r="59" spans="1:10" x14ac:dyDescent="0.2">
      <c r="A59" s="9"/>
      <c r="B59" s="4"/>
      <c r="C59" s="6"/>
      <c r="D59" s="6"/>
      <c r="E59" s="13"/>
      <c r="F59" s="6"/>
      <c r="G59" s="24"/>
      <c r="H59" s="69"/>
      <c r="I59" s="24"/>
      <c r="J59" s="13"/>
    </row>
    <row r="60" spans="1:10" ht="13.5" thickBot="1" x14ac:dyDescent="0.25">
      <c r="A60" s="10" t="s">
        <v>42</v>
      </c>
      <c r="B60" s="5">
        <v>1375979.6447999999</v>
      </c>
      <c r="C60" s="5">
        <v>1377367.4151999999</v>
      </c>
      <c r="D60" s="5">
        <v>1377490.6326000001</v>
      </c>
      <c r="E60" s="15">
        <v>1378629.9937000005</v>
      </c>
      <c r="F60" s="25">
        <v>3.604693916959107</v>
      </c>
      <c r="G60" s="25">
        <v>3.7091863984157811</v>
      </c>
      <c r="H60" s="70">
        <v>3.7184640800010271</v>
      </c>
      <c r="I60" s="25">
        <v>3.8042525278698065</v>
      </c>
      <c r="J60" s="15">
        <v>1328105.5064000003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7" sqref="A27"/>
    </sheetView>
  </sheetViews>
  <sheetFormatPr defaultRowHeight="12.75" x14ac:dyDescent="0.2"/>
  <cols>
    <col min="1" max="1" width="24.42578125" bestFit="1" customWidth="1"/>
    <col min="2" max="2" width="6.28515625" customWidth="1"/>
    <col min="3" max="3" width="3.7109375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93</v>
      </c>
    </row>
    <row r="2" spans="1:11" x14ac:dyDescent="0.2">
      <c r="A2" t="s">
        <v>0</v>
      </c>
      <c r="B2" t="s">
        <v>100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/>
      <c r="C4" s="1">
        <f t="shared" ref="C4:C24" si="0">SUM(B4/1000000)</f>
        <v>0</v>
      </c>
      <c r="D4" s="1">
        <v>353717678900</v>
      </c>
      <c r="E4" s="1">
        <f t="shared" ref="E4:E24" si="1">SUM(D4/1000000)</f>
        <v>353717.6789</v>
      </c>
      <c r="F4" s="72">
        <v>354010255000</v>
      </c>
      <c r="G4" s="1">
        <f t="shared" ref="G4:G24" si="2">SUM(F4/1000000)</f>
        <v>354010.255</v>
      </c>
      <c r="H4" s="72">
        <v>354093631300</v>
      </c>
      <c r="I4" s="1">
        <f t="shared" ref="I4:I24" si="3">SUM(H4/1000000)</f>
        <v>354093.63130000001</v>
      </c>
      <c r="J4" s="1">
        <v>355039201600</v>
      </c>
      <c r="K4" s="1">
        <f t="shared" ref="K4:K24" si="4">SUM(J4/1000000)</f>
        <v>355039.20159999997</v>
      </c>
    </row>
    <row r="5" spans="1:11" x14ac:dyDescent="0.2">
      <c r="A5" t="s">
        <v>3</v>
      </c>
      <c r="B5" s="1"/>
      <c r="C5" s="1">
        <f t="shared" si="0"/>
        <v>0</v>
      </c>
      <c r="D5" s="1">
        <v>48390517900</v>
      </c>
      <c r="E5" s="1">
        <f t="shared" si="1"/>
        <v>48390.517899999999</v>
      </c>
      <c r="F5" s="72">
        <v>48574888000</v>
      </c>
      <c r="G5" s="1">
        <f t="shared" si="2"/>
        <v>48574.887999999999</v>
      </c>
      <c r="H5" s="72">
        <v>48601379000</v>
      </c>
      <c r="I5" s="1">
        <f t="shared" si="3"/>
        <v>48601.379000000001</v>
      </c>
      <c r="J5" s="1">
        <v>48582270800</v>
      </c>
      <c r="K5" s="1">
        <f t="shared" si="4"/>
        <v>48582.270799999998</v>
      </c>
    </row>
    <row r="6" spans="1:11" x14ac:dyDescent="0.2">
      <c r="A6" t="s">
        <v>4</v>
      </c>
      <c r="B6" s="1"/>
      <c r="C6" s="1">
        <f t="shared" si="0"/>
        <v>0</v>
      </c>
      <c r="D6" s="1">
        <v>39433173400</v>
      </c>
      <c r="E6" s="1">
        <f t="shared" si="1"/>
        <v>39433.1734</v>
      </c>
      <c r="F6" s="72">
        <v>39471265100</v>
      </c>
      <c r="G6" s="1">
        <f t="shared" si="2"/>
        <v>39471.265099999997</v>
      </c>
      <c r="H6" s="72">
        <v>39478827200</v>
      </c>
      <c r="I6" s="1">
        <f t="shared" si="3"/>
        <v>39478.8272</v>
      </c>
      <c r="J6" s="1">
        <v>39511754400</v>
      </c>
      <c r="K6" s="1">
        <f t="shared" si="4"/>
        <v>39511.754399999998</v>
      </c>
    </row>
    <row r="7" spans="1:11" x14ac:dyDescent="0.2">
      <c r="A7" t="s">
        <v>5</v>
      </c>
      <c r="B7" s="1"/>
      <c r="C7" s="1">
        <f t="shared" si="0"/>
        <v>0</v>
      </c>
      <c r="D7" s="1">
        <v>61939532600</v>
      </c>
      <c r="E7" s="1">
        <f t="shared" si="1"/>
        <v>61939.532599999999</v>
      </c>
      <c r="F7" s="72">
        <v>61964361800</v>
      </c>
      <c r="G7" s="1">
        <f t="shared" si="2"/>
        <v>61964.361799999999</v>
      </c>
      <c r="H7" s="72">
        <v>61981627600</v>
      </c>
      <c r="I7" s="1">
        <f t="shared" si="3"/>
        <v>61981.6276</v>
      </c>
      <c r="J7" s="1">
        <v>61981066500</v>
      </c>
      <c r="K7" s="1">
        <f t="shared" si="4"/>
        <v>61981.066500000001</v>
      </c>
    </row>
    <row r="8" spans="1:11" x14ac:dyDescent="0.2">
      <c r="A8" t="s">
        <v>6</v>
      </c>
      <c r="B8" s="1"/>
      <c r="C8" s="1">
        <f t="shared" si="0"/>
        <v>0</v>
      </c>
      <c r="D8" s="1">
        <v>49309017900</v>
      </c>
      <c r="E8" s="1">
        <f t="shared" si="1"/>
        <v>49309.017899999999</v>
      </c>
      <c r="F8" s="72">
        <v>49304729600</v>
      </c>
      <c r="G8" s="1">
        <f t="shared" si="2"/>
        <v>49304.729599999999</v>
      </c>
      <c r="H8" s="72">
        <v>49316054800</v>
      </c>
      <c r="I8" s="1">
        <f t="shared" si="3"/>
        <v>49316.054799999998</v>
      </c>
      <c r="J8" s="1">
        <v>49363944700</v>
      </c>
      <c r="K8" s="1">
        <f t="shared" si="4"/>
        <v>49363.9447</v>
      </c>
    </row>
    <row r="9" spans="1:11" x14ac:dyDescent="0.2">
      <c r="A9" t="s">
        <v>7</v>
      </c>
      <c r="B9" s="1"/>
      <c r="C9" s="1">
        <f t="shared" si="0"/>
        <v>0</v>
      </c>
      <c r="D9" s="1">
        <v>26962013500</v>
      </c>
      <c r="E9" s="1">
        <f t="shared" si="1"/>
        <v>26962.013500000001</v>
      </c>
      <c r="F9" s="72">
        <v>26967190500</v>
      </c>
      <c r="G9" s="1">
        <f t="shared" si="2"/>
        <v>26967.190500000001</v>
      </c>
      <c r="H9" s="72">
        <v>26972746000</v>
      </c>
      <c r="I9" s="1">
        <f t="shared" si="3"/>
        <v>26972.745999999999</v>
      </c>
      <c r="J9" s="1">
        <v>27001780700</v>
      </c>
      <c r="K9" s="1">
        <f t="shared" si="4"/>
        <v>27001.780699999999</v>
      </c>
    </row>
    <row r="10" spans="1:11" x14ac:dyDescent="0.2">
      <c r="A10" t="s">
        <v>8</v>
      </c>
      <c r="B10" s="1"/>
      <c r="C10" s="1">
        <f t="shared" si="0"/>
        <v>0</v>
      </c>
      <c r="D10" s="1">
        <v>33687899500</v>
      </c>
      <c r="E10" s="1">
        <f t="shared" si="1"/>
        <v>33687.8995</v>
      </c>
      <c r="F10" s="72">
        <v>33683390300</v>
      </c>
      <c r="G10" s="1">
        <f t="shared" si="2"/>
        <v>33683.390299999999</v>
      </c>
      <c r="H10" s="72">
        <v>33672991700</v>
      </c>
      <c r="I10" s="1">
        <f t="shared" si="3"/>
        <v>33672.991699999999</v>
      </c>
      <c r="J10" s="1">
        <v>33700204400</v>
      </c>
      <c r="K10" s="1">
        <f t="shared" si="4"/>
        <v>33700.204400000002</v>
      </c>
    </row>
    <row r="11" spans="1:11" x14ac:dyDescent="0.2">
      <c r="A11" t="s">
        <v>9</v>
      </c>
      <c r="B11" s="1"/>
      <c r="C11" s="1">
        <f t="shared" si="0"/>
        <v>0</v>
      </c>
      <c r="D11" s="1">
        <v>7659381200</v>
      </c>
      <c r="E11" s="1">
        <f t="shared" si="1"/>
        <v>7659.3811999999998</v>
      </c>
      <c r="F11" s="72">
        <v>7662123000</v>
      </c>
      <c r="G11" s="1">
        <f t="shared" si="2"/>
        <v>7662.1229999999996</v>
      </c>
      <c r="H11" s="72">
        <v>7662525300</v>
      </c>
      <c r="I11" s="1">
        <f t="shared" si="3"/>
        <v>7662.5253000000002</v>
      </c>
      <c r="J11" s="1">
        <v>7669288100</v>
      </c>
      <c r="K11" s="1">
        <f t="shared" si="4"/>
        <v>7669.2880999999998</v>
      </c>
    </row>
    <row r="12" spans="1:11" x14ac:dyDescent="0.2">
      <c r="A12" t="s">
        <v>10</v>
      </c>
      <c r="B12" s="1"/>
      <c r="C12" s="1">
        <f t="shared" si="0"/>
        <v>0</v>
      </c>
      <c r="D12" s="1">
        <v>22714799300</v>
      </c>
      <c r="E12" s="1">
        <f t="shared" si="1"/>
        <v>22714.799299999999</v>
      </c>
      <c r="F12" s="72">
        <v>22719602600</v>
      </c>
      <c r="G12" s="1">
        <f t="shared" si="2"/>
        <v>22719.602599999998</v>
      </c>
      <c r="H12" s="72">
        <v>22718751000</v>
      </c>
      <c r="I12" s="1">
        <f t="shared" si="3"/>
        <v>22718.751</v>
      </c>
      <c r="J12" s="1">
        <v>22726652700</v>
      </c>
      <c r="K12" s="1">
        <f t="shared" si="4"/>
        <v>22726.652699999999</v>
      </c>
    </row>
    <row r="13" spans="1:11" x14ac:dyDescent="0.2">
      <c r="A13" t="s">
        <v>11</v>
      </c>
      <c r="B13" s="1"/>
      <c r="C13" s="1">
        <f t="shared" si="0"/>
        <v>0</v>
      </c>
      <c r="D13" s="1">
        <v>174575840000</v>
      </c>
      <c r="E13" s="1">
        <f t="shared" si="1"/>
        <v>174575.84</v>
      </c>
      <c r="F13" s="72">
        <v>175079867300</v>
      </c>
      <c r="G13" s="1">
        <f t="shared" si="2"/>
        <v>175079.86730000001</v>
      </c>
      <c r="H13" s="72">
        <v>174994246300</v>
      </c>
      <c r="I13" s="1">
        <f t="shared" si="3"/>
        <v>174994.2463</v>
      </c>
      <c r="J13" s="1">
        <v>175131561400</v>
      </c>
      <c r="K13" s="1">
        <f t="shared" si="4"/>
        <v>175131.56140000001</v>
      </c>
    </row>
    <row r="14" spans="1:11" x14ac:dyDescent="0.2">
      <c r="A14" t="s">
        <v>12</v>
      </c>
      <c r="B14" s="1"/>
      <c r="C14" s="1">
        <f t="shared" si="0"/>
        <v>0</v>
      </c>
      <c r="D14" s="1">
        <v>44080179100</v>
      </c>
      <c r="E14" s="1">
        <f t="shared" si="1"/>
        <v>44080.179100000001</v>
      </c>
      <c r="F14" s="72">
        <v>44141777000</v>
      </c>
      <c r="G14" s="1">
        <f t="shared" si="2"/>
        <v>44141.777000000002</v>
      </c>
      <c r="H14" s="72">
        <v>44150113500</v>
      </c>
      <c r="I14" s="1">
        <f t="shared" si="3"/>
        <v>44150.113499999999</v>
      </c>
      <c r="J14" s="1">
        <v>44206439200</v>
      </c>
      <c r="K14" s="1">
        <f t="shared" si="4"/>
        <v>44206.439200000001</v>
      </c>
    </row>
    <row r="15" spans="1:11" x14ac:dyDescent="0.2">
      <c r="A15" t="s">
        <v>13</v>
      </c>
      <c r="B15" s="1"/>
      <c r="C15" s="1">
        <f t="shared" si="0"/>
        <v>0</v>
      </c>
      <c r="D15" s="1">
        <v>239184051300</v>
      </c>
      <c r="E15" s="1">
        <f t="shared" si="1"/>
        <v>239184.05129999999</v>
      </c>
      <c r="F15" s="72">
        <v>239344265400</v>
      </c>
      <c r="G15" s="1">
        <f t="shared" si="2"/>
        <v>239344.2654</v>
      </c>
      <c r="H15" s="72">
        <v>239433745900</v>
      </c>
      <c r="I15" s="1">
        <f t="shared" si="3"/>
        <v>239433.74590000001</v>
      </c>
      <c r="J15" s="1">
        <v>239644740400</v>
      </c>
      <c r="K15" s="1">
        <f t="shared" si="4"/>
        <v>239644.74040000001</v>
      </c>
    </row>
    <row r="16" spans="1:11" x14ac:dyDescent="0.2">
      <c r="A16" t="s">
        <v>14</v>
      </c>
      <c r="B16" s="1"/>
      <c r="C16" s="1">
        <f t="shared" si="0"/>
        <v>0</v>
      </c>
      <c r="D16" s="1">
        <v>39510491700</v>
      </c>
      <c r="E16" s="1">
        <f t="shared" si="1"/>
        <v>39510.491699999999</v>
      </c>
      <c r="F16" s="72">
        <v>39589269200</v>
      </c>
      <c r="G16" s="1">
        <f t="shared" si="2"/>
        <v>39589.269200000002</v>
      </c>
      <c r="H16" s="72">
        <v>39594418800</v>
      </c>
      <c r="I16" s="1">
        <f t="shared" si="3"/>
        <v>39594.418799999999</v>
      </c>
      <c r="J16" s="1">
        <v>39649516800</v>
      </c>
      <c r="K16" s="1">
        <f t="shared" si="4"/>
        <v>39649.516799999998</v>
      </c>
    </row>
    <row r="17" spans="1:11" x14ac:dyDescent="0.2">
      <c r="A17" t="s">
        <v>15</v>
      </c>
      <c r="B17" s="1"/>
      <c r="C17" s="1">
        <f t="shared" si="0"/>
        <v>0</v>
      </c>
      <c r="D17" s="1">
        <v>40839925500</v>
      </c>
      <c r="E17" s="1">
        <f t="shared" si="1"/>
        <v>40839.925499999998</v>
      </c>
      <c r="F17" s="72">
        <v>40842600200</v>
      </c>
      <c r="G17" s="1">
        <f t="shared" si="2"/>
        <v>40842.600200000001</v>
      </c>
      <c r="H17" s="72">
        <v>40841666800</v>
      </c>
      <c r="I17" s="1">
        <f t="shared" si="3"/>
        <v>40841.666799999999</v>
      </c>
      <c r="J17" s="1">
        <v>40874633100</v>
      </c>
      <c r="K17" s="1">
        <f t="shared" si="4"/>
        <v>40874.633099999999</v>
      </c>
    </row>
    <row r="18" spans="1:11" x14ac:dyDescent="0.2">
      <c r="A18" t="s">
        <v>16</v>
      </c>
      <c r="B18" s="1"/>
      <c r="C18" s="1">
        <f t="shared" si="0"/>
        <v>0</v>
      </c>
      <c r="D18" s="1">
        <v>40218758800</v>
      </c>
      <c r="E18" s="1">
        <f t="shared" si="1"/>
        <v>40218.758800000003</v>
      </c>
      <c r="F18" s="72">
        <v>40215804200</v>
      </c>
      <c r="G18" s="1">
        <f t="shared" si="2"/>
        <v>40215.804199999999</v>
      </c>
      <c r="H18" s="72">
        <v>40223395900</v>
      </c>
      <c r="I18" s="1">
        <f t="shared" si="3"/>
        <v>40223.395900000003</v>
      </c>
      <c r="J18" s="1">
        <v>40230890100</v>
      </c>
      <c r="K18" s="1">
        <f t="shared" si="4"/>
        <v>40230.890099999997</v>
      </c>
    </row>
    <row r="19" spans="1:11" x14ac:dyDescent="0.2">
      <c r="A19" t="s">
        <v>17</v>
      </c>
      <c r="B19" s="1"/>
      <c r="C19" s="1">
        <f t="shared" si="0"/>
        <v>0</v>
      </c>
      <c r="D19" s="1">
        <v>40403156000</v>
      </c>
      <c r="E19" s="1">
        <f t="shared" si="1"/>
        <v>40403.156000000003</v>
      </c>
      <c r="F19" s="72">
        <v>40486204600</v>
      </c>
      <c r="G19" s="1">
        <f t="shared" si="2"/>
        <v>40486.204599999997</v>
      </c>
      <c r="H19" s="72">
        <v>40549668500</v>
      </c>
      <c r="I19" s="1">
        <f t="shared" si="3"/>
        <v>40549.6685</v>
      </c>
      <c r="J19" s="1">
        <v>40566505800</v>
      </c>
      <c r="K19" s="1">
        <f t="shared" si="4"/>
        <v>40566.505799999999</v>
      </c>
    </row>
    <row r="20" spans="1:11" x14ac:dyDescent="0.2">
      <c r="A20" t="s">
        <v>18</v>
      </c>
      <c r="B20" s="1"/>
      <c r="C20" s="1">
        <f t="shared" si="0"/>
        <v>0</v>
      </c>
      <c r="D20" s="1">
        <v>41078223700</v>
      </c>
      <c r="E20" s="1">
        <f t="shared" si="1"/>
        <v>41078.223700000002</v>
      </c>
      <c r="F20" s="72">
        <v>41136220100</v>
      </c>
      <c r="G20" s="1">
        <f t="shared" si="2"/>
        <v>41136.220099999999</v>
      </c>
      <c r="H20" s="72">
        <v>41142947800</v>
      </c>
      <c r="I20" s="1">
        <f t="shared" si="3"/>
        <v>41142.947800000002</v>
      </c>
      <c r="J20" s="1">
        <v>41153458100</v>
      </c>
      <c r="K20" s="1">
        <f t="shared" si="4"/>
        <v>41153.458100000003</v>
      </c>
    </row>
    <row r="21" spans="1:11" x14ac:dyDescent="0.2">
      <c r="A21" t="s">
        <v>19</v>
      </c>
      <c r="B21" s="1"/>
      <c r="C21" s="1">
        <f t="shared" si="0"/>
        <v>0</v>
      </c>
      <c r="D21" s="1">
        <v>37497111900</v>
      </c>
      <c r="E21" s="1">
        <f t="shared" si="1"/>
        <v>37497.111900000004</v>
      </c>
      <c r="F21" s="72">
        <v>37502547600</v>
      </c>
      <c r="G21" s="1">
        <f t="shared" si="2"/>
        <v>37502.547599999998</v>
      </c>
      <c r="H21" s="72">
        <v>37503475200</v>
      </c>
      <c r="I21" s="1">
        <f t="shared" si="3"/>
        <v>37503.475200000001</v>
      </c>
      <c r="J21" s="1">
        <v>37507690100</v>
      </c>
      <c r="K21" s="1">
        <f t="shared" si="4"/>
        <v>37507.6901</v>
      </c>
    </row>
    <row r="22" spans="1:11" x14ac:dyDescent="0.2">
      <c r="A22" t="s">
        <v>20</v>
      </c>
      <c r="B22" s="1"/>
      <c r="C22" s="1">
        <f t="shared" si="0"/>
        <v>0</v>
      </c>
      <c r="D22" s="1">
        <v>17685532400</v>
      </c>
      <c r="E22" s="1">
        <f t="shared" si="1"/>
        <v>17685.5324</v>
      </c>
      <c r="F22" s="72">
        <v>17693613500</v>
      </c>
      <c r="G22" s="1">
        <f t="shared" si="2"/>
        <v>17693.613499999999</v>
      </c>
      <c r="H22" s="72">
        <v>17699296700</v>
      </c>
      <c r="I22" s="1">
        <f t="shared" si="3"/>
        <v>17699.296699999999</v>
      </c>
      <c r="J22" s="1">
        <v>17713561100</v>
      </c>
      <c r="K22" s="1">
        <f t="shared" si="4"/>
        <v>17713.561099999999</v>
      </c>
    </row>
    <row r="23" spans="1:11" x14ac:dyDescent="0.2">
      <c r="A23" t="s">
        <v>21</v>
      </c>
      <c r="B23" s="1"/>
      <c r="C23" s="1">
        <f t="shared" si="0"/>
        <v>0</v>
      </c>
      <c r="D23" s="1">
        <v>37565170500</v>
      </c>
      <c r="E23" s="1">
        <f t="shared" si="1"/>
        <v>37565.1705</v>
      </c>
      <c r="F23" s="72">
        <v>37584367300</v>
      </c>
      <c r="G23" s="1">
        <f t="shared" si="2"/>
        <v>37584.367299999998</v>
      </c>
      <c r="H23" s="72">
        <v>37603153500</v>
      </c>
      <c r="I23" s="1">
        <f t="shared" si="3"/>
        <v>37603.1535</v>
      </c>
      <c r="J23" s="1">
        <v>37614557100</v>
      </c>
      <c r="K23" s="1">
        <f t="shared" si="4"/>
        <v>37614.557099999998</v>
      </c>
    </row>
    <row r="24" spans="1:11" x14ac:dyDescent="0.2">
      <c r="A24" t="s">
        <v>22</v>
      </c>
      <c r="B24" s="1"/>
      <c r="C24" s="1">
        <f t="shared" si="0"/>
        <v>0</v>
      </c>
      <c r="D24" s="1">
        <v>37776862400</v>
      </c>
      <c r="E24" s="1">
        <f t="shared" si="1"/>
        <v>37776.862399999998</v>
      </c>
      <c r="F24" s="72">
        <v>37808629300</v>
      </c>
      <c r="G24" s="1">
        <f t="shared" si="2"/>
        <v>37808.629300000001</v>
      </c>
      <c r="H24" s="72">
        <v>37858123700</v>
      </c>
      <c r="I24" s="1">
        <f t="shared" si="3"/>
        <v>37858.123699999996</v>
      </c>
      <c r="J24" s="1">
        <v>37870074000</v>
      </c>
      <c r="K24" s="1">
        <f t="shared" si="4"/>
        <v>37870.074000000001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0</v>
      </c>
      <c r="C26" s="1">
        <f>SUM(B26/1000000)</f>
        <v>0</v>
      </c>
      <c r="D26" s="1">
        <f>SUM(D4:D25)</f>
        <v>1434229317500</v>
      </c>
      <c r="E26" s="1">
        <f>SUM(D26/1000000)</f>
        <v>1434229.3174999999</v>
      </c>
      <c r="F26" s="1">
        <f>SUM(F4:F25)</f>
        <v>1435782971600</v>
      </c>
      <c r="G26" s="1">
        <f>SUM(F26/1000000)</f>
        <v>1435782.9716</v>
      </c>
      <c r="H26" s="1">
        <f>SUM(H4:H25)</f>
        <v>1436092786500</v>
      </c>
      <c r="I26" s="1">
        <f>SUM(I4:I25)</f>
        <v>1436092.7864999999</v>
      </c>
      <c r="J26" s="1">
        <f>SUM(J4:J25)</f>
        <v>1437739791100</v>
      </c>
      <c r="K26" s="1">
        <f>SUM(K4:K25)</f>
        <v>1437739.7911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workbookViewId="0">
      <selection activeCell="A31" sqref="A31"/>
    </sheetView>
  </sheetViews>
  <sheetFormatPr defaultRowHeight="12.75" x14ac:dyDescent="0.2"/>
  <cols>
    <col min="1" max="1" width="24.42578125" bestFit="1" customWidth="1"/>
    <col min="2" max="3" width="9" customWidth="1"/>
    <col min="6" max="6" width="10.5703125" customWidth="1"/>
    <col min="7" max="7" width="6.140625" customWidth="1"/>
    <col min="8" max="8" width="7.140625" customWidth="1"/>
    <col min="9" max="9" width="6.85546875" customWidth="1"/>
    <col min="10" max="10" width="10.7109375" customWidth="1"/>
    <col min="11" max="11" width="6.7109375" bestFit="1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19" t="s">
        <v>43</v>
      </c>
      <c r="C4" s="39"/>
      <c r="D4" s="39"/>
      <c r="E4" s="39"/>
      <c r="F4" s="12"/>
      <c r="G4" s="38" t="s">
        <v>94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8" t="s">
        <v>95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/>
      <c r="C6" s="28" t="s">
        <v>97</v>
      </c>
      <c r="D6" s="26" t="s">
        <v>98</v>
      </c>
      <c r="E6" s="26" t="s">
        <v>80</v>
      </c>
      <c r="F6" s="44" t="s">
        <v>99</v>
      </c>
      <c r="G6" s="26" t="s">
        <v>91</v>
      </c>
      <c r="H6" s="26" t="s">
        <v>97</v>
      </c>
      <c r="I6" s="26" t="s">
        <v>98</v>
      </c>
      <c r="J6" s="26" t="s">
        <v>80</v>
      </c>
      <c r="K6" s="12" t="s">
        <v>41</v>
      </c>
      <c r="L6" s="6" t="s">
        <v>96</v>
      </c>
      <c r="N6" s="39"/>
    </row>
    <row r="7" spans="1:14" x14ac:dyDescent="0.2">
      <c r="A7" s="9" t="s">
        <v>2</v>
      </c>
      <c r="B7" s="27">
        <f>SUM('2007'!C4)</f>
        <v>0</v>
      </c>
      <c r="C7" s="27">
        <f>SUM('2007'!E4)</f>
        <v>353717.6789</v>
      </c>
      <c r="D7" s="27">
        <f>SUM('2007'!G4)</f>
        <v>354010.255</v>
      </c>
      <c r="E7" s="27">
        <f>SUM('2007'!I4)</f>
        <v>354093.63130000001</v>
      </c>
      <c r="F7" s="27">
        <f>SUM('2007'!K4)</f>
        <v>355039.20159999997</v>
      </c>
      <c r="G7" s="45">
        <f t="shared" ref="G7:G27" si="0">SUM((B7/L7)*100)-100</f>
        <v>-100</v>
      </c>
      <c r="H7" s="31">
        <f t="shared" ref="H7:H27" si="1">SUM((C7/L7)*100)-100</f>
        <v>4.7238618563646355</v>
      </c>
      <c r="I7" s="31">
        <f t="shared" ref="I7:I27" si="2">SUM((D7/L7)*100)-100</f>
        <v>4.8104837610829918</v>
      </c>
      <c r="J7" s="31">
        <f t="shared" ref="J7:J27" si="3">SUM((E7/L7)*100)-100</f>
        <v>4.8351686684092243</v>
      </c>
      <c r="K7" s="31">
        <f t="shared" ref="K7:K27" si="4">SUM((F7/L7)*100)-100</f>
        <v>5.1151201081580666</v>
      </c>
      <c r="L7" s="27">
        <f>SUM('2006'!K4)</f>
        <v>337762.25650000002</v>
      </c>
    </row>
    <row r="8" spans="1:14" x14ac:dyDescent="0.2">
      <c r="A8" s="9" t="s">
        <v>3</v>
      </c>
      <c r="B8" s="4">
        <f>SUM('2007'!C5)</f>
        <v>0</v>
      </c>
      <c r="C8" s="4">
        <f>SUM('2007'!E5)</f>
        <v>48390.517899999999</v>
      </c>
      <c r="D8" s="4">
        <f>SUM('2007'!G5)</f>
        <v>48574.887999999999</v>
      </c>
      <c r="E8" s="4">
        <f>SUM('2007'!I5)</f>
        <v>48601.379000000001</v>
      </c>
      <c r="F8" s="4">
        <f>SUM('2007'!K5)</f>
        <v>48582.270799999998</v>
      </c>
      <c r="G8" s="46">
        <f t="shared" si="0"/>
        <v>-100</v>
      </c>
      <c r="H8" s="32">
        <f t="shared" si="1"/>
        <v>4.4326856287791685</v>
      </c>
      <c r="I8" s="32">
        <f t="shared" si="2"/>
        <v>4.8305789667350609</v>
      </c>
      <c r="J8" s="32">
        <f t="shared" si="3"/>
        <v>4.8877498009201759</v>
      </c>
      <c r="K8" s="32">
        <f t="shared" si="4"/>
        <v>4.8465119566041466</v>
      </c>
      <c r="L8" s="4">
        <f>SUM('2006'!K5)</f>
        <v>46336.563699999999</v>
      </c>
    </row>
    <row r="9" spans="1:14" x14ac:dyDescent="0.2">
      <c r="A9" s="9" t="s">
        <v>4</v>
      </c>
      <c r="B9" s="4">
        <f>SUM('2007'!C6)</f>
        <v>0</v>
      </c>
      <c r="C9" s="4">
        <f>SUM('2007'!E6)</f>
        <v>39433.1734</v>
      </c>
      <c r="D9" s="4">
        <f>SUM('2007'!G6)</f>
        <v>39471.265099999997</v>
      </c>
      <c r="E9" s="4">
        <f>SUM('2007'!I6)</f>
        <v>39478.8272</v>
      </c>
      <c r="F9" s="4">
        <f>SUM('2007'!K6)</f>
        <v>39511.754399999998</v>
      </c>
      <c r="G9" s="46">
        <f t="shared" si="0"/>
        <v>-100</v>
      </c>
      <c r="H9" s="32">
        <f t="shared" si="1"/>
        <v>4.1929045369427911</v>
      </c>
      <c r="I9" s="32">
        <f t="shared" si="2"/>
        <v>4.2935529129050991</v>
      </c>
      <c r="J9" s="32">
        <f t="shared" si="3"/>
        <v>4.3135339870988219</v>
      </c>
      <c r="K9" s="32">
        <f t="shared" si="4"/>
        <v>4.4005363840773128</v>
      </c>
      <c r="L9" s="4">
        <f>SUM('2006'!K6)</f>
        <v>37846.313600000001</v>
      </c>
    </row>
    <row r="10" spans="1:14" x14ac:dyDescent="0.2">
      <c r="A10" s="9" t="s">
        <v>5</v>
      </c>
      <c r="B10" s="4">
        <f>SUM('2007'!C7)</f>
        <v>0</v>
      </c>
      <c r="C10" s="4">
        <f>SUM('2007'!E7)</f>
        <v>61939.532599999999</v>
      </c>
      <c r="D10" s="4">
        <f>SUM('2007'!G7)</f>
        <v>61964.361799999999</v>
      </c>
      <c r="E10" s="4">
        <f>SUM('2007'!I7)</f>
        <v>61981.6276</v>
      </c>
      <c r="F10" s="4">
        <f>SUM('2007'!K7)</f>
        <v>61981.066500000001</v>
      </c>
      <c r="G10" s="46">
        <f t="shared" si="0"/>
        <v>-100</v>
      </c>
      <c r="H10" s="32">
        <f t="shared" si="1"/>
        <v>3.7561895142309112</v>
      </c>
      <c r="I10" s="32">
        <f t="shared" si="2"/>
        <v>3.7977814196352284</v>
      </c>
      <c r="J10" s="32">
        <f t="shared" si="3"/>
        <v>3.8267037175880176</v>
      </c>
      <c r="K10" s="32">
        <f t="shared" si="4"/>
        <v>3.8257638073967257</v>
      </c>
      <c r="L10" s="4">
        <f>SUM('2006'!K7)</f>
        <v>59697.192900000002</v>
      </c>
    </row>
    <row r="11" spans="1:14" x14ac:dyDescent="0.2">
      <c r="A11" s="9" t="s">
        <v>6</v>
      </c>
      <c r="B11" s="4">
        <f>SUM('2007'!C8)</f>
        <v>0</v>
      </c>
      <c r="C11" s="4">
        <f>SUM('2007'!E8)</f>
        <v>49309.017899999999</v>
      </c>
      <c r="D11" s="4">
        <f>SUM('2007'!G8)</f>
        <v>49304.729599999999</v>
      </c>
      <c r="E11" s="4">
        <f>SUM('2007'!I8)</f>
        <v>49316.054799999998</v>
      </c>
      <c r="F11" s="4">
        <f>SUM('2007'!K8)</f>
        <v>49363.9447</v>
      </c>
      <c r="G11" s="46">
        <f t="shared" si="0"/>
        <v>-100</v>
      </c>
      <c r="H11" s="32">
        <f t="shared" si="1"/>
        <v>3.9635368768244632</v>
      </c>
      <c r="I11" s="32">
        <f t="shared" si="2"/>
        <v>3.9544953900097823</v>
      </c>
      <c r="J11" s="32">
        <f t="shared" si="3"/>
        <v>3.9783735343732474</v>
      </c>
      <c r="K11" s="32">
        <f t="shared" si="4"/>
        <v>4.0793449914558977</v>
      </c>
      <c r="L11" s="4">
        <f>SUM('2006'!K8)</f>
        <v>47429.146200000003</v>
      </c>
    </row>
    <row r="12" spans="1:14" x14ac:dyDescent="0.2">
      <c r="A12" s="9" t="s">
        <v>7</v>
      </c>
      <c r="B12" s="4">
        <f>SUM('2007'!C9)</f>
        <v>0</v>
      </c>
      <c r="C12" s="4">
        <f>SUM('2007'!E9)</f>
        <v>26962.013500000001</v>
      </c>
      <c r="D12" s="4">
        <f>SUM('2007'!G9)</f>
        <v>26967.190500000001</v>
      </c>
      <c r="E12" s="4">
        <f>SUM('2007'!I9)</f>
        <v>26972.745999999999</v>
      </c>
      <c r="F12" s="4">
        <f>SUM('2007'!K9)</f>
        <v>27001.780699999999</v>
      </c>
      <c r="G12" s="46">
        <f t="shared" si="0"/>
        <v>-100</v>
      </c>
      <c r="H12" s="32">
        <f t="shared" si="1"/>
        <v>4.5350529988421187</v>
      </c>
      <c r="I12" s="32">
        <f t="shared" si="2"/>
        <v>4.5551248665968984</v>
      </c>
      <c r="J12" s="32">
        <f t="shared" si="3"/>
        <v>4.5766642255522356</v>
      </c>
      <c r="K12" s="32">
        <f t="shared" si="4"/>
        <v>4.6892353398462632</v>
      </c>
      <c r="L12" s="4">
        <f>SUM('2006'!K9)</f>
        <v>25792.318200000002</v>
      </c>
    </row>
    <row r="13" spans="1:14" x14ac:dyDescent="0.2">
      <c r="A13" s="9" t="s">
        <v>8</v>
      </c>
      <c r="B13" s="4">
        <f>SUM('2007'!C10)</f>
        <v>0</v>
      </c>
      <c r="C13" s="4">
        <f>SUM('2007'!E10)</f>
        <v>33687.8995</v>
      </c>
      <c r="D13" s="4">
        <f>SUM('2007'!G10)</f>
        <v>33683.390299999999</v>
      </c>
      <c r="E13" s="4">
        <f>SUM('2007'!I10)</f>
        <v>33672.991699999999</v>
      </c>
      <c r="F13" s="4">
        <f>SUM('2007'!K10)</f>
        <v>33700.204400000002</v>
      </c>
      <c r="G13" s="46">
        <f t="shared" si="0"/>
        <v>-100</v>
      </c>
      <c r="H13" s="32">
        <f t="shared" si="1"/>
        <v>3.3759853524801429</v>
      </c>
      <c r="I13" s="32">
        <f t="shared" si="2"/>
        <v>3.3621482477609277</v>
      </c>
      <c r="J13" s="32">
        <f t="shared" si="3"/>
        <v>3.3302387034663639</v>
      </c>
      <c r="K13" s="32">
        <f t="shared" si="4"/>
        <v>3.4137446423451365</v>
      </c>
      <c r="L13" s="4">
        <f>SUM('2006'!K10)</f>
        <v>32587.742099999999</v>
      </c>
    </row>
    <row r="14" spans="1:14" x14ac:dyDescent="0.2">
      <c r="A14" s="9" t="s">
        <v>9</v>
      </c>
      <c r="B14" s="4">
        <f>SUM('2007'!C11)</f>
        <v>0</v>
      </c>
      <c r="C14" s="4">
        <f>SUM('2007'!E11)</f>
        <v>7659.3811999999998</v>
      </c>
      <c r="D14" s="4">
        <f>SUM('2007'!G11)</f>
        <v>7662.1229999999996</v>
      </c>
      <c r="E14" s="4">
        <f>SUM('2007'!I11)</f>
        <v>7662.5253000000002</v>
      </c>
      <c r="F14" s="4">
        <f>SUM('2007'!K11)</f>
        <v>7669.2880999999998</v>
      </c>
      <c r="G14" s="46">
        <f t="shared" si="0"/>
        <v>-100</v>
      </c>
      <c r="H14" s="32">
        <f t="shared" si="1"/>
        <v>3.8323523501247365</v>
      </c>
      <c r="I14" s="32">
        <f t="shared" si="2"/>
        <v>3.8695208283920692</v>
      </c>
      <c r="J14" s="32">
        <f t="shared" si="3"/>
        <v>3.8749745007266654</v>
      </c>
      <c r="K14" s="32">
        <f t="shared" si="4"/>
        <v>3.9666525898748262</v>
      </c>
      <c r="L14" s="4">
        <f>SUM('2006'!K11)</f>
        <v>7376.6808000000001</v>
      </c>
    </row>
    <row r="15" spans="1:14" x14ac:dyDescent="0.2">
      <c r="A15" s="9" t="s">
        <v>10</v>
      </c>
      <c r="B15" s="4">
        <f>SUM('2007'!C12)</f>
        <v>0</v>
      </c>
      <c r="C15" s="4">
        <f>SUM('2007'!E12)</f>
        <v>22714.799299999999</v>
      </c>
      <c r="D15" s="4">
        <f>SUM('2007'!G12)</f>
        <v>22719.602599999998</v>
      </c>
      <c r="E15" s="4">
        <f>SUM('2007'!I12)</f>
        <v>22718.751</v>
      </c>
      <c r="F15" s="4">
        <f>SUM('2007'!K12)</f>
        <v>22726.652699999999</v>
      </c>
      <c r="G15" s="46">
        <f t="shared" si="0"/>
        <v>-100</v>
      </c>
      <c r="H15" s="32">
        <f t="shared" si="1"/>
        <v>4.1310197189082203</v>
      </c>
      <c r="I15" s="32">
        <f t="shared" si="2"/>
        <v>4.1530393951734368</v>
      </c>
      <c r="J15" s="32">
        <f t="shared" si="3"/>
        <v>4.1491354215912395</v>
      </c>
      <c r="K15" s="32">
        <f t="shared" si="4"/>
        <v>4.1853590336798021</v>
      </c>
      <c r="L15" s="4">
        <f>SUM('2006'!K12)</f>
        <v>21813.672200000001</v>
      </c>
    </row>
    <row r="16" spans="1:14" x14ac:dyDescent="0.2">
      <c r="A16" s="9" t="s">
        <v>11</v>
      </c>
      <c r="B16" s="4">
        <f>SUM('2007'!C13)</f>
        <v>0</v>
      </c>
      <c r="C16" s="4">
        <f>SUM('2007'!E13)</f>
        <v>174575.84</v>
      </c>
      <c r="D16" s="4">
        <f>SUM('2007'!G13)</f>
        <v>175079.86730000001</v>
      </c>
      <c r="E16" s="4">
        <f>SUM('2007'!I13)</f>
        <v>174994.2463</v>
      </c>
      <c r="F16" s="4">
        <f>SUM('2007'!K13)</f>
        <v>175131.56140000001</v>
      </c>
      <c r="G16" s="46">
        <f t="shared" si="0"/>
        <v>-100</v>
      </c>
      <c r="H16" s="32">
        <f t="shared" si="1"/>
        <v>4.6968463919117909</v>
      </c>
      <c r="I16" s="32">
        <f t="shared" si="2"/>
        <v>4.9991222899136574</v>
      </c>
      <c r="J16" s="32">
        <f t="shared" si="3"/>
        <v>4.947773554115372</v>
      </c>
      <c r="K16" s="32">
        <f t="shared" si="4"/>
        <v>5.0301243417844432</v>
      </c>
      <c r="L16" s="4">
        <f>SUM('2006'!K13)</f>
        <v>166744.12460000001</v>
      </c>
    </row>
    <row r="17" spans="1:12" x14ac:dyDescent="0.2">
      <c r="A17" s="9" t="s">
        <v>12</v>
      </c>
      <c r="B17" s="4">
        <f>SUM('2007'!C14)</f>
        <v>0</v>
      </c>
      <c r="C17" s="4">
        <f>SUM('2007'!E14)</f>
        <v>44080.179100000001</v>
      </c>
      <c r="D17" s="4">
        <f>SUM('2007'!G14)</f>
        <v>44141.777000000002</v>
      </c>
      <c r="E17" s="4">
        <f>SUM('2007'!I14)</f>
        <v>44150.113499999999</v>
      </c>
      <c r="F17" s="4">
        <f>SUM('2007'!K14)</f>
        <v>44206.439200000001</v>
      </c>
      <c r="G17" s="46">
        <f t="shared" si="0"/>
        <v>-100</v>
      </c>
      <c r="H17" s="32">
        <f t="shared" si="1"/>
        <v>4.5566578877145076</v>
      </c>
      <c r="I17" s="32">
        <f t="shared" si="2"/>
        <v>4.7027659727631601</v>
      </c>
      <c r="J17" s="32">
        <f t="shared" si="3"/>
        <v>4.7225398619867605</v>
      </c>
      <c r="K17" s="32">
        <f t="shared" si="4"/>
        <v>4.8561424712644197</v>
      </c>
      <c r="L17" s="4">
        <f>SUM('2006'!K14)</f>
        <v>42159.131699999998</v>
      </c>
    </row>
    <row r="18" spans="1:12" x14ac:dyDescent="0.2">
      <c r="A18" s="9" t="s">
        <v>13</v>
      </c>
      <c r="B18" s="4">
        <f>SUM('2007'!C15)</f>
        <v>0</v>
      </c>
      <c r="C18" s="4">
        <f>SUM('2007'!E15)</f>
        <v>239184.05129999999</v>
      </c>
      <c r="D18" s="4">
        <f>SUM('2007'!G15)</f>
        <v>239344.2654</v>
      </c>
      <c r="E18" s="4">
        <f>SUM('2007'!I15)</f>
        <v>239433.74590000001</v>
      </c>
      <c r="F18" s="4">
        <f>SUM('2007'!K15)</f>
        <v>239644.74040000001</v>
      </c>
      <c r="G18" s="46">
        <f t="shared" si="0"/>
        <v>-100</v>
      </c>
      <c r="H18" s="32">
        <f t="shared" si="1"/>
        <v>4.016321932764356</v>
      </c>
      <c r="I18" s="32">
        <f t="shared" si="2"/>
        <v>4.0859958149199542</v>
      </c>
      <c r="J18" s="32">
        <f t="shared" si="3"/>
        <v>4.1249090804329001</v>
      </c>
      <c r="K18" s="32">
        <f t="shared" si="4"/>
        <v>4.2166663348098581</v>
      </c>
      <c r="L18" s="4">
        <f>SUM('2006'!K15)</f>
        <v>229948.57620000001</v>
      </c>
    </row>
    <row r="19" spans="1:12" x14ac:dyDescent="0.2">
      <c r="A19" s="9" t="s">
        <v>14</v>
      </c>
      <c r="B19" s="4">
        <f>SUM('2007'!C16)</f>
        <v>0</v>
      </c>
      <c r="C19" s="4">
        <f>SUM('2007'!E16)</f>
        <v>39510.491699999999</v>
      </c>
      <c r="D19" s="4">
        <f>SUM('2007'!G16)</f>
        <v>39589.269200000002</v>
      </c>
      <c r="E19" s="4">
        <f>SUM('2007'!I16)</f>
        <v>39594.418799999999</v>
      </c>
      <c r="F19" s="4">
        <f>SUM('2007'!K16)</f>
        <v>39649.516799999998</v>
      </c>
      <c r="G19" s="46">
        <f t="shared" si="0"/>
        <v>-100</v>
      </c>
      <c r="H19" s="32">
        <f t="shared" si="1"/>
        <v>2.7033157029208326</v>
      </c>
      <c r="I19" s="32">
        <f t="shared" si="2"/>
        <v>2.9080894251569447</v>
      </c>
      <c r="J19" s="32">
        <f t="shared" si="3"/>
        <v>2.9214752619761697</v>
      </c>
      <c r="K19" s="32">
        <f t="shared" si="4"/>
        <v>3.0646966455915674</v>
      </c>
      <c r="L19" s="4">
        <f>SUM('2006'!K16)</f>
        <v>38470.512300000002</v>
      </c>
    </row>
    <row r="20" spans="1:12" x14ac:dyDescent="0.2">
      <c r="A20" s="9" t="s">
        <v>15</v>
      </c>
      <c r="B20" s="4">
        <f>SUM('2007'!C17)</f>
        <v>0</v>
      </c>
      <c r="C20" s="4">
        <f>SUM('2007'!E17)</f>
        <v>40839.925499999998</v>
      </c>
      <c r="D20" s="4">
        <f>SUM('2007'!G17)</f>
        <v>40842.600200000001</v>
      </c>
      <c r="E20" s="4">
        <f>SUM('2007'!I17)</f>
        <v>40841.666799999999</v>
      </c>
      <c r="F20" s="4">
        <f>SUM('2007'!K17)</f>
        <v>40874.633099999999</v>
      </c>
      <c r="G20" s="46">
        <f t="shared" si="0"/>
        <v>-100</v>
      </c>
      <c r="H20" s="32">
        <f t="shared" si="1"/>
        <v>3.7807215573662205</v>
      </c>
      <c r="I20" s="32">
        <f t="shared" si="2"/>
        <v>3.7875183938577521</v>
      </c>
      <c r="J20" s="32">
        <f t="shared" si="3"/>
        <v>3.7851464765656431</v>
      </c>
      <c r="K20" s="32">
        <f t="shared" si="4"/>
        <v>3.8689190681947991</v>
      </c>
      <c r="L20" s="4">
        <f>SUM('2006'!K17)</f>
        <v>39352.131000000001</v>
      </c>
    </row>
    <row r="21" spans="1:12" x14ac:dyDescent="0.2">
      <c r="A21" s="9" t="s">
        <v>16</v>
      </c>
      <c r="B21" s="4">
        <f>SUM('2007'!C18)</f>
        <v>0</v>
      </c>
      <c r="C21" s="4">
        <f>SUM('2007'!E18)</f>
        <v>40218.758800000003</v>
      </c>
      <c r="D21" s="4">
        <f>SUM('2007'!G18)</f>
        <v>40215.804199999999</v>
      </c>
      <c r="E21" s="4">
        <f>SUM('2007'!I18)</f>
        <v>40223.395900000003</v>
      </c>
      <c r="F21" s="4">
        <f>SUM('2007'!K18)</f>
        <v>40230.890099999997</v>
      </c>
      <c r="G21" s="46">
        <f t="shared" si="0"/>
        <v>-100</v>
      </c>
      <c r="H21" s="32">
        <f t="shared" si="1"/>
        <v>3.8303519957817684</v>
      </c>
      <c r="I21" s="32">
        <f t="shared" si="2"/>
        <v>3.822724282566341</v>
      </c>
      <c r="J21" s="32">
        <f t="shared" si="3"/>
        <v>3.8423233181100755</v>
      </c>
      <c r="K21" s="32">
        <f t="shared" si="4"/>
        <v>3.8616706437646542</v>
      </c>
      <c r="L21" s="4">
        <f>SUM('2006'!K18)</f>
        <v>38735.069300000003</v>
      </c>
    </row>
    <row r="22" spans="1:12" x14ac:dyDescent="0.2">
      <c r="A22" s="9" t="s">
        <v>17</v>
      </c>
      <c r="B22" s="4">
        <f>SUM('2007'!C19)</f>
        <v>0</v>
      </c>
      <c r="C22" s="4">
        <f>SUM('2007'!E19)</f>
        <v>40403.156000000003</v>
      </c>
      <c r="D22" s="4">
        <f>SUM('2007'!G19)</f>
        <v>40486.204599999997</v>
      </c>
      <c r="E22" s="4">
        <f>SUM('2007'!I19)</f>
        <v>40549.6685</v>
      </c>
      <c r="F22" s="4">
        <f>SUM('2007'!K19)</f>
        <v>40566.505799999999</v>
      </c>
      <c r="G22" s="46">
        <f t="shared" si="0"/>
        <v>-100</v>
      </c>
      <c r="H22" s="32">
        <f t="shared" si="1"/>
        <v>2.6680973009166422</v>
      </c>
      <c r="I22" s="32">
        <f t="shared" si="2"/>
        <v>2.8791313534422471</v>
      </c>
      <c r="J22" s="32">
        <f t="shared" si="3"/>
        <v>3.0403989004698957</v>
      </c>
      <c r="K22" s="32">
        <f t="shared" si="4"/>
        <v>3.0831840124716763</v>
      </c>
      <c r="L22" s="4">
        <f>SUM('2006'!K19)</f>
        <v>39353.175000000003</v>
      </c>
    </row>
    <row r="23" spans="1:12" x14ac:dyDescent="0.2">
      <c r="A23" s="9" t="s">
        <v>18</v>
      </c>
      <c r="B23" s="4">
        <f>SUM('2007'!C20)</f>
        <v>0</v>
      </c>
      <c r="C23" s="4">
        <f>SUM('2007'!E20)</f>
        <v>41078.223700000002</v>
      </c>
      <c r="D23" s="4">
        <f>SUM('2007'!G20)</f>
        <v>41136.220099999999</v>
      </c>
      <c r="E23" s="4">
        <f>SUM('2007'!I20)</f>
        <v>41142.947800000002</v>
      </c>
      <c r="F23" s="4">
        <f>SUM('2007'!K20)</f>
        <v>41153.458100000003</v>
      </c>
      <c r="G23" s="46">
        <f t="shared" si="0"/>
        <v>-100</v>
      </c>
      <c r="H23" s="32">
        <f t="shared" si="1"/>
        <v>3.1188080775812637</v>
      </c>
      <c r="I23" s="32">
        <f t="shared" si="2"/>
        <v>3.2643966425705031</v>
      </c>
      <c r="J23" s="32">
        <f t="shared" si="3"/>
        <v>3.281285211320963</v>
      </c>
      <c r="K23" s="32">
        <f t="shared" si="4"/>
        <v>3.3076692540306283</v>
      </c>
      <c r="L23" s="4">
        <f>SUM('2006'!K20)</f>
        <v>39835.820899999999</v>
      </c>
    </row>
    <row r="24" spans="1:12" x14ac:dyDescent="0.2">
      <c r="A24" s="9" t="s">
        <v>19</v>
      </c>
      <c r="B24" s="4">
        <f>SUM('2007'!C21)</f>
        <v>0</v>
      </c>
      <c r="C24" s="4">
        <f>SUM('2007'!E21)</f>
        <v>37497.111900000004</v>
      </c>
      <c r="D24" s="4">
        <f>SUM('2007'!G21)</f>
        <v>37502.547599999998</v>
      </c>
      <c r="E24" s="4">
        <f>SUM('2007'!I21)</f>
        <v>37503.475200000001</v>
      </c>
      <c r="F24" s="4">
        <f>SUM('2007'!K21)</f>
        <v>37507.6901</v>
      </c>
      <c r="G24" s="46">
        <f t="shared" si="0"/>
        <v>-100</v>
      </c>
      <c r="H24" s="32">
        <f t="shared" si="1"/>
        <v>2.8669910785475281</v>
      </c>
      <c r="I24" s="32">
        <f t="shared" si="2"/>
        <v>2.8819030030951183</v>
      </c>
      <c r="J24" s="32">
        <f t="shared" si="3"/>
        <v>2.8844477169701435</v>
      </c>
      <c r="K24" s="32">
        <f t="shared" si="4"/>
        <v>2.8960105829810772</v>
      </c>
      <c r="L24" s="4">
        <f>SUM('2006'!K21)</f>
        <v>36452.035300000003</v>
      </c>
    </row>
    <row r="25" spans="1:12" x14ac:dyDescent="0.2">
      <c r="A25" s="9" t="s">
        <v>20</v>
      </c>
      <c r="B25" s="4">
        <f>SUM('2007'!C22)</f>
        <v>0</v>
      </c>
      <c r="C25" s="4">
        <f>SUM('2007'!E22)</f>
        <v>17685.5324</v>
      </c>
      <c r="D25" s="4">
        <f>SUM('2007'!G22)</f>
        <v>17693.613499999999</v>
      </c>
      <c r="E25" s="4">
        <f>SUM('2007'!I22)</f>
        <v>17699.296699999999</v>
      </c>
      <c r="F25" s="4">
        <f>SUM('2007'!K22)</f>
        <v>17713.561099999999</v>
      </c>
      <c r="G25" s="46">
        <f t="shared" si="0"/>
        <v>-100</v>
      </c>
      <c r="H25" s="32">
        <f t="shared" si="1"/>
        <v>0.16383614414650083</v>
      </c>
      <c r="I25" s="32">
        <f t="shared" si="2"/>
        <v>0.2096042871663002</v>
      </c>
      <c r="J25" s="32">
        <f t="shared" si="3"/>
        <v>0.24179167631011467</v>
      </c>
      <c r="K25" s="32">
        <f t="shared" si="4"/>
        <v>0.32257957638456958</v>
      </c>
      <c r="L25" s="4">
        <f>SUM('2006'!K22)</f>
        <v>17656.604500000001</v>
      </c>
    </row>
    <row r="26" spans="1:12" x14ac:dyDescent="0.2">
      <c r="A26" s="9" t="s">
        <v>21</v>
      </c>
      <c r="B26" s="4">
        <f>SUM('2007'!C23)</f>
        <v>0</v>
      </c>
      <c r="C26" s="4">
        <f>SUM('2007'!E23)</f>
        <v>37565.1705</v>
      </c>
      <c r="D26" s="4">
        <f>SUM('2007'!G23)</f>
        <v>37584.367299999998</v>
      </c>
      <c r="E26" s="4">
        <f>SUM('2007'!I23)</f>
        <v>37603.1535</v>
      </c>
      <c r="F26" s="4">
        <f>SUM('2007'!K23)</f>
        <v>37614.557099999998</v>
      </c>
      <c r="G26" s="46">
        <f t="shared" si="0"/>
        <v>-100</v>
      </c>
      <c r="H26" s="32">
        <f t="shared" si="1"/>
        <v>3.0160805027100537</v>
      </c>
      <c r="I26" s="32">
        <f t="shared" si="2"/>
        <v>3.0687244563477662</v>
      </c>
      <c r="J26" s="32">
        <f t="shared" si="3"/>
        <v>3.1202424094351784</v>
      </c>
      <c r="K26" s="32">
        <f t="shared" si="4"/>
        <v>3.1515148397205763</v>
      </c>
      <c r="L26" s="4">
        <f>SUM('2006'!K23)</f>
        <v>36465.346299999997</v>
      </c>
    </row>
    <row r="27" spans="1:12" x14ac:dyDescent="0.2">
      <c r="A27" s="9" t="s">
        <v>22</v>
      </c>
      <c r="B27" s="4">
        <f>SUM('2007'!C24)</f>
        <v>0</v>
      </c>
      <c r="C27" s="4">
        <f>SUM('2007'!E24)</f>
        <v>37776.862399999998</v>
      </c>
      <c r="D27" s="4">
        <f>SUM('2007'!G24)</f>
        <v>37808.629300000001</v>
      </c>
      <c r="E27" s="4">
        <f>SUM('2007'!I24)</f>
        <v>37858.123699999996</v>
      </c>
      <c r="F27" s="4">
        <f>SUM('2007'!K24)</f>
        <v>37870.074000000001</v>
      </c>
      <c r="G27" s="46">
        <f t="shared" si="0"/>
        <v>-100</v>
      </c>
      <c r="H27" s="32">
        <f t="shared" si="1"/>
        <v>2.6110738702356429</v>
      </c>
      <c r="I27" s="32">
        <f t="shared" si="2"/>
        <v>2.6973604360180019</v>
      </c>
      <c r="J27" s="32">
        <f t="shared" si="3"/>
        <v>2.8317991694624993</v>
      </c>
      <c r="K27" s="32">
        <f t="shared" si="4"/>
        <v>2.8642590678809512</v>
      </c>
      <c r="L27" s="4">
        <f>SUM('2006'!K24)</f>
        <v>36815.580399999999</v>
      </c>
    </row>
    <row r="28" spans="1:12" x14ac:dyDescent="0.2">
      <c r="A28" s="9"/>
      <c r="B28" s="4"/>
      <c r="C28" s="4"/>
      <c r="D28" s="4"/>
      <c r="E28" s="4"/>
      <c r="F28" s="4"/>
      <c r="G28" s="46"/>
      <c r="H28" s="32"/>
      <c r="I28" s="32"/>
      <c r="J28" s="32"/>
      <c r="K28" s="32"/>
      <c r="L28" s="4"/>
    </row>
    <row r="29" spans="1:12" ht="13.5" thickBot="1" x14ac:dyDescent="0.25">
      <c r="A29" s="10" t="s">
        <v>42</v>
      </c>
      <c r="B29" s="5">
        <f>SUM('2007'!C26)</f>
        <v>0</v>
      </c>
      <c r="C29" s="5">
        <f>SUM('2007'!E26)</f>
        <v>1434229.3174999999</v>
      </c>
      <c r="D29" s="5">
        <f>SUM('2007'!G26)</f>
        <v>1435782.9716</v>
      </c>
      <c r="E29" s="5">
        <f>SUM('2007'!I26)</f>
        <v>1436092.7864999999</v>
      </c>
      <c r="F29" s="5">
        <f>SUM('2007'!K26)</f>
        <v>1437739.7911</v>
      </c>
      <c r="G29" s="47">
        <f>SUM((B29/L29)*100)-100</f>
        <v>-100</v>
      </c>
      <c r="H29" s="33">
        <f>SUM((C29/L29)*100)-100</f>
        <v>4.0329402416946323</v>
      </c>
      <c r="I29" s="33">
        <f>SUM((D29/L29)*100)-100</f>
        <v>4.1456357515196061</v>
      </c>
      <c r="J29" s="33">
        <f>SUM((E29/L29)*100)-100</f>
        <v>4.1681084165142437</v>
      </c>
      <c r="K29" s="33">
        <f>SUM((F29/L29)*100)-100</f>
        <v>4.287575177539793</v>
      </c>
      <c r="L29" s="5">
        <f>SUM('2006'!K26)</f>
        <v>1378629.9937000005</v>
      </c>
    </row>
    <row r="32" spans="1:1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">
      <c r="A33" s="39"/>
      <c r="B33" s="60"/>
      <c r="C33" s="60"/>
      <c r="D33" s="39"/>
      <c r="E33" s="39"/>
      <c r="F33" s="60"/>
      <c r="G33" s="39"/>
      <c r="H33" s="39"/>
      <c r="I33" s="39"/>
      <c r="J33" s="39"/>
      <c r="K33" s="39"/>
      <c r="L33" s="39"/>
    </row>
    <row r="34" spans="1:12" ht="13.5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ht="13.5" thickBot="1" x14ac:dyDescent="0.25">
      <c r="A35" s="8"/>
      <c r="B35" s="65" t="s">
        <v>43</v>
      </c>
      <c r="C35" s="66"/>
      <c r="D35" s="66"/>
      <c r="E35" s="67"/>
      <c r="F35" s="61" t="s">
        <v>94</v>
      </c>
      <c r="G35" s="11"/>
      <c r="H35" s="61"/>
      <c r="I35" s="11"/>
      <c r="J35" s="21"/>
      <c r="K35" s="39"/>
      <c r="L35" s="39"/>
    </row>
    <row r="36" spans="1:12" ht="13.5" thickBot="1" x14ac:dyDescent="0.25">
      <c r="A36" s="9"/>
      <c r="B36" s="62" t="s">
        <v>95</v>
      </c>
      <c r="C36" s="63"/>
      <c r="D36" s="37"/>
      <c r="E36" s="45" t="s">
        <v>40</v>
      </c>
      <c r="F36" s="23"/>
      <c r="G36" s="23"/>
      <c r="H36" s="27"/>
      <c r="I36" s="3" t="s">
        <v>40</v>
      </c>
      <c r="J36" s="21" t="s">
        <v>50</v>
      </c>
    </row>
    <row r="37" spans="1:12" ht="13.5" thickBot="1" x14ac:dyDescent="0.25">
      <c r="A37" s="9" t="s">
        <v>0</v>
      </c>
      <c r="B37" s="71" t="s">
        <v>97</v>
      </c>
      <c r="C37" s="71" t="s">
        <v>98</v>
      </c>
      <c r="D37" s="71" t="s">
        <v>80</v>
      </c>
      <c r="E37" s="22" t="s">
        <v>99</v>
      </c>
      <c r="F37" s="16" t="s">
        <v>97</v>
      </c>
      <c r="G37" s="16" t="s">
        <v>98</v>
      </c>
      <c r="H37" s="16" t="s">
        <v>80</v>
      </c>
      <c r="I37" s="7" t="s">
        <v>41</v>
      </c>
      <c r="J37" s="20" t="s">
        <v>96</v>
      </c>
    </row>
    <row r="38" spans="1:12" x14ac:dyDescent="0.2">
      <c r="A38" s="9" t="s">
        <v>2</v>
      </c>
      <c r="B38" s="27">
        <v>353717.6789</v>
      </c>
      <c r="C38" s="4">
        <v>354010.255</v>
      </c>
      <c r="D38" s="4">
        <v>354093.63130000001</v>
      </c>
      <c r="E38" s="27">
        <v>355039.20159999997</v>
      </c>
      <c r="F38" s="24">
        <v>4.7238618563646355</v>
      </c>
      <c r="G38" s="24">
        <v>4.8104837610829918</v>
      </c>
      <c r="H38" s="69">
        <v>4.8351686684092243</v>
      </c>
      <c r="I38" s="24">
        <v>5.1151201081580666</v>
      </c>
      <c r="J38" s="37">
        <v>337762.25650000002</v>
      </c>
    </row>
    <row r="39" spans="1:12" x14ac:dyDescent="0.2">
      <c r="A39" s="9" t="s">
        <v>3</v>
      </c>
      <c r="B39" s="4">
        <v>48390.517899999999</v>
      </c>
      <c r="C39" s="4">
        <v>48574.887999999999</v>
      </c>
      <c r="D39" s="4">
        <v>48601.379000000001</v>
      </c>
      <c r="E39" s="4">
        <v>48582.270799999998</v>
      </c>
      <c r="F39" s="24">
        <v>4.4326856287791685</v>
      </c>
      <c r="G39" s="24">
        <v>4.8305789667350609</v>
      </c>
      <c r="H39" s="69">
        <v>4.8877498009201759</v>
      </c>
      <c r="I39" s="24">
        <v>4.8465119566041466</v>
      </c>
      <c r="J39" s="13">
        <v>46336.563699999999</v>
      </c>
    </row>
    <row r="40" spans="1:12" x14ac:dyDescent="0.2">
      <c r="A40" s="9" t="s">
        <v>4</v>
      </c>
      <c r="B40" s="4">
        <v>39433.1734</v>
      </c>
      <c r="C40" s="4">
        <v>39471.265099999997</v>
      </c>
      <c r="D40" s="4">
        <v>39478.8272</v>
      </c>
      <c r="E40" s="4">
        <v>39511.754399999998</v>
      </c>
      <c r="F40" s="24">
        <v>4.1929045369427911</v>
      </c>
      <c r="G40" s="24">
        <v>4.2935529129050991</v>
      </c>
      <c r="H40" s="69">
        <v>4.3135339870988219</v>
      </c>
      <c r="I40" s="24">
        <v>4.4005363840773128</v>
      </c>
      <c r="J40" s="13">
        <v>37846.313600000001</v>
      </c>
    </row>
    <row r="41" spans="1:12" x14ac:dyDescent="0.2">
      <c r="A41" s="9" t="s">
        <v>5</v>
      </c>
      <c r="B41" s="4">
        <v>61939.532599999999</v>
      </c>
      <c r="C41" s="4">
        <v>61964.361799999999</v>
      </c>
      <c r="D41" s="4">
        <v>61981.6276</v>
      </c>
      <c r="E41" s="4">
        <v>61981.066500000001</v>
      </c>
      <c r="F41" s="24">
        <v>3.7561895142309112</v>
      </c>
      <c r="G41" s="24">
        <v>3.7977814196352284</v>
      </c>
      <c r="H41" s="69">
        <v>3.8267037175880176</v>
      </c>
      <c r="I41" s="24">
        <v>3.8257638073967257</v>
      </c>
      <c r="J41" s="13">
        <v>59697.192900000002</v>
      </c>
    </row>
    <row r="42" spans="1:12" x14ac:dyDescent="0.2">
      <c r="A42" s="9" t="s">
        <v>6</v>
      </c>
      <c r="B42" s="4">
        <v>49309.017899999999</v>
      </c>
      <c r="C42" s="4">
        <v>49304.729599999999</v>
      </c>
      <c r="D42" s="4">
        <v>49316.054799999998</v>
      </c>
      <c r="E42" s="4">
        <v>49363.9447</v>
      </c>
      <c r="F42" s="24">
        <v>3.9635368768244632</v>
      </c>
      <c r="G42" s="24">
        <v>3.9544953900097823</v>
      </c>
      <c r="H42" s="69">
        <v>3.9783735343732474</v>
      </c>
      <c r="I42" s="24">
        <v>4.0793449914558977</v>
      </c>
      <c r="J42" s="13">
        <v>47429.146200000003</v>
      </c>
    </row>
    <row r="43" spans="1:12" x14ac:dyDescent="0.2">
      <c r="A43" s="9" t="s">
        <v>7</v>
      </c>
      <c r="B43" s="4">
        <v>26962.013500000001</v>
      </c>
      <c r="C43" s="4">
        <v>26967.190500000001</v>
      </c>
      <c r="D43" s="4">
        <v>26972.745999999999</v>
      </c>
      <c r="E43" s="4">
        <v>27001.780699999999</v>
      </c>
      <c r="F43" s="24">
        <v>4.5350529988421187</v>
      </c>
      <c r="G43" s="24">
        <v>4.5551248665968984</v>
      </c>
      <c r="H43" s="69">
        <v>4.5766642255522356</v>
      </c>
      <c r="I43" s="24">
        <v>4.6892353398462632</v>
      </c>
      <c r="J43" s="13">
        <v>25792.318200000002</v>
      </c>
    </row>
    <row r="44" spans="1:12" x14ac:dyDescent="0.2">
      <c r="A44" s="9" t="s">
        <v>8</v>
      </c>
      <c r="B44" s="4">
        <v>33687.8995</v>
      </c>
      <c r="C44" s="4">
        <v>33683.390299999999</v>
      </c>
      <c r="D44" s="4">
        <v>33672.991699999999</v>
      </c>
      <c r="E44" s="4">
        <v>33700.204400000002</v>
      </c>
      <c r="F44" s="24">
        <v>3.3759853524801429</v>
      </c>
      <c r="G44" s="24">
        <v>3.3621482477609277</v>
      </c>
      <c r="H44" s="69">
        <v>3.3302387034663639</v>
      </c>
      <c r="I44" s="24">
        <v>3.4137446423451365</v>
      </c>
      <c r="J44" s="13">
        <v>32587.742099999999</v>
      </c>
    </row>
    <row r="45" spans="1:12" x14ac:dyDescent="0.2">
      <c r="A45" s="9" t="s">
        <v>9</v>
      </c>
      <c r="B45" s="4">
        <v>7659.3811999999998</v>
      </c>
      <c r="C45" s="4">
        <v>7662.1229999999996</v>
      </c>
      <c r="D45" s="4">
        <v>7662.5253000000002</v>
      </c>
      <c r="E45" s="4">
        <v>7669.2880999999998</v>
      </c>
      <c r="F45" s="24">
        <v>3.8323523501247365</v>
      </c>
      <c r="G45" s="24">
        <v>3.8695208283920692</v>
      </c>
      <c r="H45" s="69">
        <v>3.8749745007266654</v>
      </c>
      <c r="I45" s="24">
        <v>3.9666525898748262</v>
      </c>
      <c r="J45" s="13">
        <v>7376.6808000000001</v>
      </c>
    </row>
    <row r="46" spans="1:12" x14ac:dyDescent="0.2">
      <c r="A46" s="9" t="s">
        <v>10</v>
      </c>
      <c r="B46" s="4">
        <v>22714.799299999999</v>
      </c>
      <c r="C46" s="4">
        <v>22719.602599999998</v>
      </c>
      <c r="D46" s="4">
        <v>22718.751</v>
      </c>
      <c r="E46" s="4">
        <v>22726.652699999999</v>
      </c>
      <c r="F46" s="24">
        <v>4.1310197189082203</v>
      </c>
      <c r="G46" s="24">
        <v>4.1530393951734368</v>
      </c>
      <c r="H46" s="69">
        <v>4.1491354215912395</v>
      </c>
      <c r="I46" s="24">
        <v>4.1853590336798021</v>
      </c>
      <c r="J46" s="13">
        <v>21813.672200000001</v>
      </c>
    </row>
    <row r="47" spans="1:12" x14ac:dyDescent="0.2">
      <c r="A47" s="9" t="s">
        <v>11</v>
      </c>
      <c r="B47" s="4">
        <v>174575.84</v>
      </c>
      <c r="C47" s="4">
        <v>175079.86730000001</v>
      </c>
      <c r="D47" s="4">
        <v>174994.2463</v>
      </c>
      <c r="E47" s="4">
        <v>175131.56140000001</v>
      </c>
      <c r="F47" s="24">
        <v>4.6968463919117909</v>
      </c>
      <c r="G47" s="24">
        <v>4.9991222899136574</v>
      </c>
      <c r="H47" s="69">
        <v>4.947773554115372</v>
      </c>
      <c r="I47" s="24">
        <v>5.0301243417844432</v>
      </c>
      <c r="J47" s="13">
        <v>166744.12460000001</v>
      </c>
    </row>
    <row r="48" spans="1:12" x14ac:dyDescent="0.2">
      <c r="A48" s="9" t="s">
        <v>12</v>
      </c>
      <c r="B48" s="4">
        <v>44080.179100000001</v>
      </c>
      <c r="C48" s="4">
        <v>44141.777000000002</v>
      </c>
      <c r="D48" s="4">
        <v>44150.113499999999</v>
      </c>
      <c r="E48" s="4">
        <v>44206.439200000001</v>
      </c>
      <c r="F48" s="24">
        <v>4.5566578877145076</v>
      </c>
      <c r="G48" s="24">
        <v>4.7027659727631601</v>
      </c>
      <c r="H48" s="69">
        <v>4.7225398619867605</v>
      </c>
      <c r="I48" s="24">
        <v>4.8561424712644197</v>
      </c>
      <c r="J48" s="13">
        <v>42159.131699999998</v>
      </c>
    </row>
    <row r="49" spans="1:10" x14ac:dyDescent="0.2">
      <c r="A49" s="9" t="s">
        <v>13</v>
      </c>
      <c r="B49" s="4">
        <v>239184.05129999999</v>
      </c>
      <c r="C49" s="4">
        <v>239344.2654</v>
      </c>
      <c r="D49" s="4">
        <v>239433.74590000001</v>
      </c>
      <c r="E49" s="4">
        <v>239644.74040000001</v>
      </c>
      <c r="F49" s="24">
        <v>4.016321932764356</v>
      </c>
      <c r="G49" s="24">
        <v>4.0859958149199542</v>
      </c>
      <c r="H49" s="69">
        <v>4.1249090804329001</v>
      </c>
      <c r="I49" s="24">
        <v>4.2166663348098581</v>
      </c>
      <c r="J49" s="13">
        <v>229948.57620000001</v>
      </c>
    </row>
    <row r="50" spans="1:10" x14ac:dyDescent="0.2">
      <c r="A50" s="9" t="s">
        <v>14</v>
      </c>
      <c r="B50" s="4">
        <v>39510.491699999999</v>
      </c>
      <c r="C50" s="4">
        <v>39589.269200000002</v>
      </c>
      <c r="D50" s="4">
        <v>39594.418799999999</v>
      </c>
      <c r="E50" s="4">
        <v>39649.516799999998</v>
      </c>
      <c r="F50" s="24">
        <v>2.7033157029208326</v>
      </c>
      <c r="G50" s="24">
        <v>2.9080894251569447</v>
      </c>
      <c r="H50" s="69">
        <v>2.9214752619761697</v>
      </c>
      <c r="I50" s="24">
        <v>3.0646966455915674</v>
      </c>
      <c r="J50" s="13">
        <v>38470.512300000002</v>
      </c>
    </row>
    <row r="51" spans="1:10" x14ac:dyDescent="0.2">
      <c r="A51" s="9" t="s">
        <v>15</v>
      </c>
      <c r="B51" s="4">
        <v>40839.925499999998</v>
      </c>
      <c r="C51" s="4">
        <v>40842.600200000001</v>
      </c>
      <c r="D51" s="4">
        <v>40841.666799999999</v>
      </c>
      <c r="E51" s="4">
        <v>40874.633099999999</v>
      </c>
      <c r="F51" s="24">
        <v>3.7807215573662205</v>
      </c>
      <c r="G51" s="24">
        <v>3.7875183938577521</v>
      </c>
      <c r="H51" s="69">
        <v>3.7851464765656431</v>
      </c>
      <c r="I51" s="24">
        <v>3.8689190681947991</v>
      </c>
      <c r="J51" s="13">
        <v>39352.131000000001</v>
      </c>
    </row>
    <row r="52" spans="1:10" x14ac:dyDescent="0.2">
      <c r="A52" s="9" t="s">
        <v>16</v>
      </c>
      <c r="B52" s="4">
        <v>40218.758800000003</v>
      </c>
      <c r="C52" s="4">
        <v>40215.804199999999</v>
      </c>
      <c r="D52" s="4">
        <v>40223.395900000003</v>
      </c>
      <c r="E52" s="4">
        <v>40230.890099999997</v>
      </c>
      <c r="F52" s="24">
        <v>3.8303519957817684</v>
      </c>
      <c r="G52" s="24">
        <v>3.822724282566341</v>
      </c>
      <c r="H52" s="69">
        <v>3.8423233181100755</v>
      </c>
      <c r="I52" s="24">
        <v>3.8616706437646542</v>
      </c>
      <c r="J52" s="13">
        <v>38735.069300000003</v>
      </c>
    </row>
    <row r="53" spans="1:10" x14ac:dyDescent="0.2">
      <c r="A53" s="9" t="s">
        <v>17</v>
      </c>
      <c r="B53" s="4">
        <v>40403.156000000003</v>
      </c>
      <c r="C53" s="4">
        <v>40486.204599999997</v>
      </c>
      <c r="D53" s="4">
        <v>40549.6685</v>
      </c>
      <c r="E53" s="4">
        <v>40566.505799999999</v>
      </c>
      <c r="F53" s="24">
        <v>2.6680973009166422</v>
      </c>
      <c r="G53" s="24">
        <v>2.8791313534422471</v>
      </c>
      <c r="H53" s="69">
        <v>3.0403989004698957</v>
      </c>
      <c r="I53" s="24">
        <v>3.0831840124716763</v>
      </c>
      <c r="J53" s="13">
        <v>39353.175000000003</v>
      </c>
    </row>
    <row r="54" spans="1:10" x14ac:dyDescent="0.2">
      <c r="A54" s="9" t="s">
        <v>18</v>
      </c>
      <c r="B54" s="4">
        <v>41078.223700000002</v>
      </c>
      <c r="C54" s="4">
        <v>41136.220099999999</v>
      </c>
      <c r="D54" s="4">
        <v>41142.947800000002</v>
      </c>
      <c r="E54" s="4">
        <v>41153.458100000003</v>
      </c>
      <c r="F54" s="24">
        <v>3.1188080775812637</v>
      </c>
      <c r="G54" s="24">
        <v>3.2643966425705031</v>
      </c>
      <c r="H54" s="69">
        <v>3.281285211320963</v>
      </c>
      <c r="I54" s="24">
        <v>3.3076692540306283</v>
      </c>
      <c r="J54" s="13">
        <v>39835.820899999999</v>
      </c>
    </row>
    <row r="55" spans="1:10" x14ac:dyDescent="0.2">
      <c r="A55" s="9" t="s">
        <v>19</v>
      </c>
      <c r="B55" s="4">
        <v>37497.111900000004</v>
      </c>
      <c r="C55" s="4">
        <v>37502.547599999998</v>
      </c>
      <c r="D55" s="4">
        <v>37503.475200000001</v>
      </c>
      <c r="E55" s="4">
        <v>37507.6901</v>
      </c>
      <c r="F55" s="24">
        <v>2.8669910785475281</v>
      </c>
      <c r="G55" s="24">
        <v>2.8819030030951183</v>
      </c>
      <c r="H55" s="69">
        <v>2.8844477169701435</v>
      </c>
      <c r="I55" s="24">
        <v>2.8960105829810772</v>
      </c>
      <c r="J55" s="13">
        <v>36452.035300000003</v>
      </c>
    </row>
    <row r="56" spans="1:10" x14ac:dyDescent="0.2">
      <c r="A56" s="9" t="s">
        <v>20</v>
      </c>
      <c r="B56" s="4">
        <v>17685.5324</v>
      </c>
      <c r="C56" s="4">
        <v>17693.613499999999</v>
      </c>
      <c r="D56" s="4">
        <v>17699.296699999999</v>
      </c>
      <c r="E56" s="4">
        <v>17713.561099999999</v>
      </c>
      <c r="F56" s="24">
        <v>0.16383614414650083</v>
      </c>
      <c r="G56" s="24">
        <v>0.2096042871663002</v>
      </c>
      <c r="H56" s="69">
        <v>0.24179167631011467</v>
      </c>
      <c r="I56" s="24">
        <v>0.32257957638456958</v>
      </c>
      <c r="J56" s="13">
        <v>17656.604500000001</v>
      </c>
    </row>
    <row r="57" spans="1:10" x14ac:dyDescent="0.2">
      <c r="A57" s="9" t="s">
        <v>21</v>
      </c>
      <c r="B57" s="4">
        <v>37565.1705</v>
      </c>
      <c r="C57" s="4">
        <v>37584.367299999998</v>
      </c>
      <c r="D57" s="4">
        <v>37603.1535</v>
      </c>
      <c r="E57" s="4">
        <v>37614.557099999998</v>
      </c>
      <c r="F57" s="24">
        <v>3.0160805027100537</v>
      </c>
      <c r="G57" s="24">
        <v>3.0687244563477662</v>
      </c>
      <c r="H57" s="69">
        <v>3.1202424094351784</v>
      </c>
      <c r="I57" s="24">
        <v>3.1515148397205763</v>
      </c>
      <c r="J57" s="13">
        <v>36465.346299999997</v>
      </c>
    </row>
    <row r="58" spans="1:10" x14ac:dyDescent="0.2">
      <c r="A58" s="9" t="s">
        <v>22</v>
      </c>
      <c r="B58" s="4">
        <v>37776.862399999998</v>
      </c>
      <c r="C58" s="4">
        <v>37808.629300000001</v>
      </c>
      <c r="D58" s="4">
        <v>37858.123699999996</v>
      </c>
      <c r="E58" s="4">
        <v>37870.074000000001</v>
      </c>
      <c r="F58" s="24">
        <v>2.6110738702356429</v>
      </c>
      <c r="G58" s="24">
        <v>2.6973604360180019</v>
      </c>
      <c r="H58" s="69">
        <v>2.8317991694624993</v>
      </c>
      <c r="I58" s="24">
        <v>2.8642590678809512</v>
      </c>
      <c r="J58" s="13">
        <v>36815.580399999999</v>
      </c>
    </row>
    <row r="59" spans="1:10" x14ac:dyDescent="0.2">
      <c r="A59" s="9"/>
      <c r="B59" s="4"/>
      <c r="C59" s="6"/>
      <c r="D59" s="6"/>
      <c r="E59" s="4"/>
      <c r="F59" s="6"/>
      <c r="G59" s="24"/>
      <c r="H59" s="69"/>
      <c r="I59" s="24"/>
      <c r="J59" s="13"/>
    </row>
    <row r="60" spans="1:10" ht="13.5" thickBot="1" x14ac:dyDescent="0.25">
      <c r="A60" s="10" t="s">
        <v>42</v>
      </c>
      <c r="B60" s="5">
        <v>1434229.3174999999</v>
      </c>
      <c r="C60" s="5">
        <v>1435782.9716</v>
      </c>
      <c r="D60" s="5">
        <v>1436092.7864999999</v>
      </c>
      <c r="E60" s="5">
        <v>1437739.7911</v>
      </c>
      <c r="F60" s="25">
        <v>4.0329402416946323</v>
      </c>
      <c r="G60" s="25">
        <v>4.1456357515196061</v>
      </c>
      <c r="H60" s="70">
        <v>4.1681084165142437</v>
      </c>
      <c r="I60" s="25">
        <v>4.287575177539793</v>
      </c>
      <c r="J60" s="15">
        <v>1378629.9937000005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ignoredErrors>
    <ignoredError sqref="F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101</v>
      </c>
    </row>
    <row r="2" spans="1:11" x14ac:dyDescent="0.2">
      <c r="A2" t="s">
        <v>0</v>
      </c>
      <c r="B2" t="s">
        <v>100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>
        <v>375830922400</v>
      </c>
      <c r="C4" s="1">
        <f t="shared" ref="C4:C24" si="0">SUM(B4/1000000)</f>
        <v>375830.92239999998</v>
      </c>
      <c r="D4" s="1">
        <v>376426948100</v>
      </c>
      <c r="E4" s="1">
        <f t="shared" ref="E4:E24" si="1">SUM(D4/1000000)</f>
        <v>376426.94809999998</v>
      </c>
      <c r="F4" s="1">
        <v>377534003500</v>
      </c>
      <c r="G4" s="1">
        <f t="shared" ref="G4:G24" si="2">SUM(F4/1000000)</f>
        <v>377534.00349999999</v>
      </c>
      <c r="H4" s="1">
        <v>377676838500</v>
      </c>
      <c r="I4" s="1">
        <f t="shared" ref="I4:I24" si="3">SUM(H4/1000000)</f>
        <v>377676.83850000001</v>
      </c>
      <c r="J4" s="1">
        <v>378312979600</v>
      </c>
      <c r="K4" s="1">
        <v>378312.97960000002</v>
      </c>
    </row>
    <row r="5" spans="1:11" x14ac:dyDescent="0.2">
      <c r="A5" t="s">
        <v>3</v>
      </c>
      <c r="B5" s="1">
        <v>53009782800</v>
      </c>
      <c r="C5" s="1">
        <f t="shared" si="0"/>
        <v>53009.782800000001</v>
      </c>
      <c r="D5" s="1">
        <v>53009850200</v>
      </c>
      <c r="E5" s="1">
        <f t="shared" si="1"/>
        <v>53009.850200000001</v>
      </c>
      <c r="F5" s="1">
        <v>53064062500</v>
      </c>
      <c r="G5" s="1">
        <f t="shared" si="2"/>
        <v>53064.0625</v>
      </c>
      <c r="H5" s="1">
        <v>53068359800</v>
      </c>
      <c r="I5" s="1">
        <f t="shared" si="3"/>
        <v>53068.359799999998</v>
      </c>
      <c r="J5" s="1">
        <v>53088917400</v>
      </c>
      <c r="K5" s="1">
        <v>53088.917399999998</v>
      </c>
    </row>
    <row r="6" spans="1:11" x14ac:dyDescent="0.2">
      <c r="A6" t="s">
        <v>4</v>
      </c>
      <c r="B6" s="1">
        <v>41603424100</v>
      </c>
      <c r="C6" s="1">
        <f t="shared" si="0"/>
        <v>41603.424099999997</v>
      </c>
      <c r="D6" s="1">
        <v>41602125000</v>
      </c>
      <c r="E6" s="1">
        <f t="shared" si="1"/>
        <v>41602.125</v>
      </c>
      <c r="F6" s="1">
        <v>41629105200</v>
      </c>
      <c r="G6" s="1">
        <f t="shared" si="2"/>
        <v>41629.105199999998</v>
      </c>
      <c r="H6" s="1">
        <v>41638412300</v>
      </c>
      <c r="I6" s="1">
        <f t="shared" si="3"/>
        <v>41638.412300000004</v>
      </c>
      <c r="J6" s="1">
        <v>41677933300</v>
      </c>
      <c r="K6" s="1">
        <v>41677.933299999997</v>
      </c>
    </row>
    <row r="7" spans="1:11" x14ac:dyDescent="0.2">
      <c r="A7" t="s">
        <v>5</v>
      </c>
      <c r="B7" s="1">
        <v>64771096900</v>
      </c>
      <c r="C7" s="1">
        <f t="shared" si="0"/>
        <v>64771.096899999997</v>
      </c>
      <c r="D7" s="1">
        <v>64904218700</v>
      </c>
      <c r="E7" s="1">
        <f t="shared" si="1"/>
        <v>64904.218699999998</v>
      </c>
      <c r="F7" s="1">
        <v>65063726100</v>
      </c>
      <c r="G7" s="1">
        <f t="shared" si="2"/>
        <v>65063.7261</v>
      </c>
      <c r="H7" s="1">
        <v>65070578700</v>
      </c>
      <c r="I7" s="1">
        <f t="shared" si="3"/>
        <v>65070.578699999998</v>
      </c>
      <c r="J7" s="1">
        <v>65124289800</v>
      </c>
      <c r="K7" s="1">
        <v>65124.289799999999</v>
      </c>
    </row>
    <row r="8" spans="1:11" x14ac:dyDescent="0.2">
      <c r="A8" t="s">
        <v>6</v>
      </c>
      <c r="B8" s="1">
        <v>51913523600</v>
      </c>
      <c r="C8" s="1">
        <f t="shared" si="0"/>
        <v>51913.5236</v>
      </c>
      <c r="D8" s="1">
        <v>51913805900</v>
      </c>
      <c r="E8" s="1">
        <f t="shared" si="1"/>
        <v>51913.805899999999</v>
      </c>
      <c r="F8" s="1">
        <v>51925766700</v>
      </c>
      <c r="G8" s="1">
        <f t="shared" si="2"/>
        <v>51925.7667</v>
      </c>
      <c r="H8" s="1">
        <v>51946063000</v>
      </c>
      <c r="I8" s="1">
        <f t="shared" si="3"/>
        <v>51946.063000000002</v>
      </c>
      <c r="J8" s="1">
        <v>51999025600</v>
      </c>
      <c r="K8" s="1">
        <v>51999.025600000001</v>
      </c>
    </row>
    <row r="9" spans="1:11" x14ac:dyDescent="0.2">
      <c r="A9" t="s">
        <v>7</v>
      </c>
      <c r="B9" s="1">
        <v>28182576200</v>
      </c>
      <c r="C9" s="1">
        <f t="shared" si="0"/>
        <v>28182.5762</v>
      </c>
      <c r="D9" s="1">
        <v>28319175500</v>
      </c>
      <c r="E9" s="1">
        <f t="shared" si="1"/>
        <v>28319.175500000001</v>
      </c>
      <c r="F9" s="1">
        <v>28335918400</v>
      </c>
      <c r="G9" s="1">
        <f t="shared" si="2"/>
        <v>28335.918399999999</v>
      </c>
      <c r="H9" s="1">
        <v>28346536500</v>
      </c>
      <c r="I9" s="1">
        <f t="shared" si="3"/>
        <v>28346.536499999998</v>
      </c>
      <c r="J9" s="1">
        <v>28368749200</v>
      </c>
      <c r="K9" s="1">
        <v>28368.749199999998</v>
      </c>
    </row>
    <row r="10" spans="1:11" x14ac:dyDescent="0.2">
      <c r="A10" t="s">
        <v>8</v>
      </c>
      <c r="B10" s="1">
        <v>35304541000</v>
      </c>
      <c r="C10" s="1">
        <f t="shared" si="0"/>
        <v>35304.540999999997</v>
      </c>
      <c r="D10" s="1">
        <v>35308120600</v>
      </c>
      <c r="E10" s="1">
        <f t="shared" si="1"/>
        <v>35308.120600000002</v>
      </c>
      <c r="F10" s="1">
        <v>35311217800</v>
      </c>
      <c r="G10" s="1">
        <f t="shared" si="2"/>
        <v>35311.217799999999</v>
      </c>
      <c r="H10" s="1">
        <v>35327318500</v>
      </c>
      <c r="I10" s="1">
        <f t="shared" si="3"/>
        <v>35327.318500000001</v>
      </c>
      <c r="J10" s="1">
        <v>35309476000</v>
      </c>
      <c r="K10" s="1">
        <v>35309.476000000002</v>
      </c>
    </row>
    <row r="11" spans="1:11" x14ac:dyDescent="0.2">
      <c r="A11" t="s">
        <v>9</v>
      </c>
      <c r="B11" s="1">
        <v>8017565500</v>
      </c>
      <c r="C11" s="1">
        <f t="shared" si="0"/>
        <v>8017.5654999999997</v>
      </c>
      <c r="D11" s="1">
        <v>8017877800</v>
      </c>
      <c r="E11" s="1">
        <f t="shared" si="1"/>
        <v>8017.8778000000002</v>
      </c>
      <c r="F11" s="1">
        <v>8032566700</v>
      </c>
      <c r="G11" s="1">
        <f t="shared" si="2"/>
        <v>8032.5667000000003</v>
      </c>
      <c r="H11" s="1">
        <v>8037389400</v>
      </c>
      <c r="I11" s="1">
        <f t="shared" si="3"/>
        <v>8037.3894</v>
      </c>
      <c r="J11" s="1">
        <v>8048421700</v>
      </c>
      <c r="K11" s="1">
        <v>8048.4216999999999</v>
      </c>
    </row>
    <row r="12" spans="1:11" x14ac:dyDescent="0.2">
      <c r="A12" t="s">
        <v>10</v>
      </c>
      <c r="B12" s="1">
        <v>23647083500</v>
      </c>
      <c r="C12" s="1">
        <f t="shared" si="0"/>
        <v>23647.083500000001</v>
      </c>
      <c r="D12" s="1">
        <v>23675521800</v>
      </c>
      <c r="E12" s="1">
        <f t="shared" si="1"/>
        <v>23675.521799999999</v>
      </c>
      <c r="F12" s="1">
        <v>23781027200</v>
      </c>
      <c r="G12" s="1">
        <f t="shared" si="2"/>
        <v>23781.0272</v>
      </c>
      <c r="H12" s="1">
        <v>23793280400</v>
      </c>
      <c r="I12" s="1">
        <f t="shared" si="3"/>
        <v>23793.2804</v>
      </c>
      <c r="J12" s="1">
        <v>23790864400</v>
      </c>
      <c r="K12" s="1">
        <v>23790.864399999999</v>
      </c>
    </row>
    <row r="13" spans="1:11" x14ac:dyDescent="0.2">
      <c r="A13" t="s">
        <v>11</v>
      </c>
      <c r="B13" s="1">
        <v>185100909100</v>
      </c>
      <c r="C13" s="1">
        <f t="shared" si="0"/>
        <v>185100.90909999999</v>
      </c>
      <c r="D13" s="1">
        <v>185207460000</v>
      </c>
      <c r="E13" s="1">
        <f t="shared" si="1"/>
        <v>185207.46</v>
      </c>
      <c r="F13" s="1">
        <v>185180819800</v>
      </c>
      <c r="G13" s="1">
        <f t="shared" si="2"/>
        <v>185180.8198</v>
      </c>
      <c r="H13" s="1">
        <v>185085810300</v>
      </c>
      <c r="I13" s="1">
        <f t="shared" si="3"/>
        <v>185085.81030000001</v>
      </c>
      <c r="J13" s="1">
        <v>185426681200</v>
      </c>
      <c r="K13" s="1">
        <v>185426.68119999999</v>
      </c>
    </row>
    <row r="14" spans="1:11" x14ac:dyDescent="0.2">
      <c r="A14" t="s">
        <v>12</v>
      </c>
      <c r="B14" s="1">
        <v>46349747700</v>
      </c>
      <c r="C14" s="1">
        <f t="shared" si="0"/>
        <v>46349.7477</v>
      </c>
      <c r="D14" s="1">
        <v>46351589100</v>
      </c>
      <c r="E14" s="1">
        <f t="shared" si="1"/>
        <v>46351.589099999997</v>
      </c>
      <c r="F14" s="1">
        <v>46852133700</v>
      </c>
      <c r="G14" s="1">
        <f t="shared" si="2"/>
        <v>46852.133699999998</v>
      </c>
      <c r="H14" s="1">
        <v>46858163800</v>
      </c>
      <c r="I14" s="1">
        <f t="shared" si="3"/>
        <v>46858.163800000002</v>
      </c>
      <c r="J14" s="1">
        <v>46924640600</v>
      </c>
      <c r="K14" s="1">
        <v>46924.640599999999</v>
      </c>
    </row>
    <row r="15" spans="1:11" x14ac:dyDescent="0.2">
      <c r="A15" t="s">
        <v>13</v>
      </c>
      <c r="B15" s="1">
        <v>252008543300</v>
      </c>
      <c r="C15" s="1">
        <f t="shared" si="0"/>
        <v>252008.54329999999</v>
      </c>
      <c r="D15" s="1">
        <v>252019866000</v>
      </c>
      <c r="E15" s="1">
        <f t="shared" si="1"/>
        <v>252019.86600000001</v>
      </c>
      <c r="F15" s="1">
        <v>252544514600</v>
      </c>
      <c r="G15" s="1">
        <f t="shared" si="2"/>
        <v>252544.51459999999</v>
      </c>
      <c r="H15" s="1">
        <v>252622511800</v>
      </c>
      <c r="I15" s="1">
        <f t="shared" si="3"/>
        <v>252622.51180000001</v>
      </c>
      <c r="J15" s="1">
        <v>252679730000</v>
      </c>
      <c r="K15" s="1">
        <v>252679.73</v>
      </c>
    </row>
    <row r="16" spans="1:11" x14ac:dyDescent="0.2">
      <c r="A16" t="s">
        <v>14</v>
      </c>
      <c r="B16" s="1">
        <v>41149644800</v>
      </c>
      <c r="C16" s="1">
        <f t="shared" si="0"/>
        <v>41149.644800000002</v>
      </c>
      <c r="D16" s="1">
        <v>41148221100</v>
      </c>
      <c r="E16" s="1">
        <f t="shared" si="1"/>
        <v>41148.221100000002</v>
      </c>
      <c r="F16" s="1">
        <v>41238267100</v>
      </c>
      <c r="G16" s="1">
        <f t="shared" si="2"/>
        <v>41238.267099999997</v>
      </c>
      <c r="H16" s="1">
        <v>41249534400</v>
      </c>
      <c r="I16" s="1">
        <f t="shared" si="3"/>
        <v>41249.534399999997</v>
      </c>
      <c r="J16" s="1">
        <v>41265556200</v>
      </c>
      <c r="K16" s="1">
        <v>41265.556199999999</v>
      </c>
    </row>
    <row r="17" spans="1:11" x14ac:dyDescent="0.2">
      <c r="A17" t="s">
        <v>15</v>
      </c>
      <c r="B17" s="1">
        <v>42834666500</v>
      </c>
      <c r="C17" s="1">
        <f t="shared" si="0"/>
        <v>42834.666499999999</v>
      </c>
      <c r="D17" s="1">
        <v>42836860800</v>
      </c>
      <c r="E17" s="1">
        <f t="shared" si="1"/>
        <v>42836.860800000002</v>
      </c>
      <c r="F17" s="1">
        <v>42872246800</v>
      </c>
      <c r="G17" s="1">
        <f t="shared" si="2"/>
        <v>42872.246800000001</v>
      </c>
      <c r="H17" s="1">
        <v>42887401200</v>
      </c>
      <c r="I17" s="1">
        <f t="shared" si="3"/>
        <v>42887.4012</v>
      </c>
      <c r="J17" s="1">
        <v>42874506100</v>
      </c>
      <c r="K17" s="1">
        <v>42874.506099999999</v>
      </c>
    </row>
    <row r="18" spans="1:11" x14ac:dyDescent="0.2">
      <c r="A18" t="s">
        <v>16</v>
      </c>
      <c r="B18" s="1">
        <v>40333313600</v>
      </c>
      <c r="C18" s="1">
        <f t="shared" si="0"/>
        <v>40333.313600000001</v>
      </c>
      <c r="D18" s="1">
        <v>40334289600</v>
      </c>
      <c r="E18" s="1">
        <f t="shared" si="1"/>
        <v>40334.289599999996</v>
      </c>
      <c r="F18" s="1">
        <v>40333905800</v>
      </c>
      <c r="G18" s="1">
        <f t="shared" si="2"/>
        <v>40333.9058</v>
      </c>
      <c r="H18" s="1">
        <v>40348012200</v>
      </c>
      <c r="I18" s="1">
        <f t="shared" si="3"/>
        <v>40348.012199999997</v>
      </c>
      <c r="J18" s="1">
        <v>40393351000</v>
      </c>
      <c r="K18" s="1">
        <v>40393.351000000002</v>
      </c>
    </row>
    <row r="19" spans="1:11" x14ac:dyDescent="0.2">
      <c r="A19" t="s">
        <v>17</v>
      </c>
      <c r="B19" s="1">
        <v>41918548100</v>
      </c>
      <c r="C19" s="1">
        <f t="shared" si="0"/>
        <v>41918.5481</v>
      </c>
      <c r="D19" s="1">
        <v>41984919600</v>
      </c>
      <c r="E19" s="1">
        <f t="shared" si="1"/>
        <v>41984.919600000001</v>
      </c>
      <c r="F19" s="1">
        <v>42437986400</v>
      </c>
      <c r="G19" s="1">
        <f t="shared" si="2"/>
        <v>42437.986400000002</v>
      </c>
      <c r="H19" s="1">
        <v>42522210600</v>
      </c>
      <c r="I19" s="1">
        <f t="shared" si="3"/>
        <v>42522.210599999999</v>
      </c>
      <c r="J19" s="1">
        <v>42572003400</v>
      </c>
      <c r="K19" s="1">
        <v>42572.003400000001</v>
      </c>
    </row>
    <row r="20" spans="1:11" x14ac:dyDescent="0.2">
      <c r="A20" t="s">
        <v>18</v>
      </c>
      <c r="B20" s="1">
        <v>42871710300</v>
      </c>
      <c r="C20" s="1">
        <f t="shared" si="0"/>
        <v>42871.710299999999</v>
      </c>
      <c r="D20" s="1">
        <v>42876658800</v>
      </c>
      <c r="E20" s="1">
        <f t="shared" si="1"/>
        <v>42876.658799999997</v>
      </c>
      <c r="F20" s="1">
        <v>42950263400</v>
      </c>
      <c r="G20" s="1">
        <f t="shared" si="2"/>
        <v>42950.263400000003</v>
      </c>
      <c r="H20" s="1">
        <v>42951330900</v>
      </c>
      <c r="I20" s="1">
        <f t="shared" si="3"/>
        <v>42951.330900000001</v>
      </c>
      <c r="J20" s="1">
        <v>42979231600</v>
      </c>
      <c r="K20" s="1">
        <v>42979.231599999999</v>
      </c>
    </row>
    <row r="21" spans="1:11" x14ac:dyDescent="0.2">
      <c r="A21" t="s">
        <v>19</v>
      </c>
      <c r="B21" s="1">
        <v>39099915100</v>
      </c>
      <c r="C21" s="1">
        <f t="shared" si="0"/>
        <v>39099.915099999998</v>
      </c>
      <c r="D21" s="1">
        <v>39118341600</v>
      </c>
      <c r="E21" s="1">
        <f t="shared" si="1"/>
        <v>39118.3416</v>
      </c>
      <c r="F21" s="1">
        <v>39150858300</v>
      </c>
      <c r="G21" s="1">
        <f t="shared" si="2"/>
        <v>39150.8583</v>
      </c>
      <c r="H21" s="1">
        <v>39177709900</v>
      </c>
      <c r="I21" s="1">
        <f t="shared" si="3"/>
        <v>39177.709900000002</v>
      </c>
      <c r="J21" s="1">
        <v>39143166400</v>
      </c>
      <c r="K21" s="1">
        <v>39143.166400000002</v>
      </c>
    </row>
    <row r="22" spans="1:11" x14ac:dyDescent="0.2">
      <c r="A22" t="s">
        <v>20</v>
      </c>
      <c r="B22" s="1">
        <v>18922135600</v>
      </c>
      <c r="C22" s="1">
        <f t="shared" si="0"/>
        <v>18922.135600000001</v>
      </c>
      <c r="D22" s="1">
        <v>18922173700</v>
      </c>
      <c r="E22" s="1">
        <f t="shared" si="1"/>
        <v>18922.173699999999</v>
      </c>
      <c r="F22" s="1">
        <v>18923635400</v>
      </c>
      <c r="G22" s="1">
        <f t="shared" si="2"/>
        <v>18923.635399999999</v>
      </c>
      <c r="H22" s="1">
        <v>18931932500</v>
      </c>
      <c r="I22" s="1">
        <f t="shared" si="3"/>
        <v>18931.932499999999</v>
      </c>
      <c r="J22" s="1">
        <v>18956528700</v>
      </c>
      <c r="K22" s="1">
        <v>18956.528699999999</v>
      </c>
    </row>
    <row r="23" spans="1:11" x14ac:dyDescent="0.2">
      <c r="A23" t="s">
        <v>21</v>
      </c>
      <c r="B23" s="1">
        <v>39719460500</v>
      </c>
      <c r="C23" s="1">
        <f t="shared" si="0"/>
        <v>39719.460500000001</v>
      </c>
      <c r="D23" s="1">
        <v>39730468700</v>
      </c>
      <c r="E23" s="1">
        <f t="shared" si="1"/>
        <v>39730.468699999998</v>
      </c>
      <c r="F23" s="1">
        <v>39786463300</v>
      </c>
      <c r="G23" s="1">
        <f t="shared" si="2"/>
        <v>39786.463300000003</v>
      </c>
      <c r="H23" s="1">
        <v>39790034200</v>
      </c>
      <c r="I23" s="1">
        <f t="shared" si="3"/>
        <v>39790.034200000002</v>
      </c>
      <c r="J23" s="1">
        <v>39790562000</v>
      </c>
      <c r="K23" s="1">
        <v>39790.561999999998</v>
      </c>
    </row>
    <row r="24" spans="1:11" x14ac:dyDescent="0.2">
      <c r="A24" t="s">
        <v>22</v>
      </c>
      <c r="B24" s="1">
        <v>40067423300</v>
      </c>
      <c r="C24" s="1">
        <f t="shared" si="0"/>
        <v>40067.423300000002</v>
      </c>
      <c r="D24" s="1">
        <v>40069117500</v>
      </c>
      <c r="E24" s="1">
        <f t="shared" si="1"/>
        <v>40069.1175</v>
      </c>
      <c r="F24" s="1">
        <v>40094092800</v>
      </c>
      <c r="G24" s="1">
        <f t="shared" si="2"/>
        <v>40094.092799999999</v>
      </c>
      <c r="H24" s="1">
        <v>40099561400</v>
      </c>
      <c r="I24" s="1">
        <f t="shared" si="3"/>
        <v>40099.561399999999</v>
      </c>
      <c r="J24" s="1">
        <v>40097598000</v>
      </c>
      <c r="K24" s="1">
        <v>40097.597999999998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1512656533900</v>
      </c>
      <c r="C26" s="1">
        <f>SUM(B26/1000000)</f>
        <v>1512656.5338999999</v>
      </c>
      <c r="D26" s="1">
        <f>SUM(D4:D25)</f>
        <v>1513777610100</v>
      </c>
      <c r="E26" s="1">
        <f>SUM(D26/1000000)</f>
        <v>1513777.6100999999</v>
      </c>
      <c r="F26" s="1">
        <f>SUM(F4:F25)</f>
        <v>1517042581500</v>
      </c>
      <c r="G26" s="1">
        <f>SUM(F26/1000000)</f>
        <v>1517042.5815000001</v>
      </c>
      <c r="H26" s="1">
        <f>SUM(H4:H25)</f>
        <v>1517428990300</v>
      </c>
      <c r="I26" s="1">
        <f>SUM(I4:I25)</f>
        <v>1517428.9903000002</v>
      </c>
      <c r="J26" s="1">
        <f>SUM(J4:J25)</f>
        <v>1518824212200</v>
      </c>
      <c r="K26" s="1">
        <f>SUM(K4:K25)</f>
        <v>1518824.2122</v>
      </c>
    </row>
  </sheetData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workbookViewId="0">
      <selection activeCell="A32" sqref="A32"/>
    </sheetView>
  </sheetViews>
  <sheetFormatPr defaultRowHeight="12.75" x14ac:dyDescent="0.2"/>
  <cols>
    <col min="1" max="1" width="24.42578125" bestFit="1" customWidth="1"/>
    <col min="2" max="3" width="9" customWidth="1"/>
    <col min="6" max="6" width="9.42578125" customWidth="1"/>
    <col min="7" max="7" width="6.140625" customWidth="1"/>
    <col min="8" max="8" width="7.140625" customWidth="1"/>
    <col min="9" max="9" width="6.85546875" customWidth="1"/>
    <col min="10" max="10" width="10.7109375" customWidth="1"/>
    <col min="11" max="11" width="6.7109375" bestFit="1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19" t="s">
        <v>43</v>
      </c>
      <c r="C4" s="39"/>
      <c r="D4" s="39"/>
      <c r="E4" s="39"/>
      <c r="F4" s="12"/>
      <c r="G4" s="38" t="s">
        <v>103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8" t="s">
        <v>102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 t="s">
        <v>107</v>
      </c>
      <c r="C6" s="28" t="s">
        <v>47</v>
      </c>
      <c r="D6" s="26" t="s">
        <v>59</v>
      </c>
      <c r="E6" s="26" t="s">
        <v>106</v>
      </c>
      <c r="F6" s="44" t="s">
        <v>105</v>
      </c>
      <c r="G6" s="26" t="s">
        <v>107</v>
      </c>
      <c r="H6" s="26" t="s">
        <v>108</v>
      </c>
      <c r="I6" s="26" t="s">
        <v>59</v>
      </c>
      <c r="J6" s="26" t="s">
        <v>106</v>
      </c>
      <c r="K6" s="12" t="s">
        <v>41</v>
      </c>
      <c r="L6" s="6" t="s">
        <v>104</v>
      </c>
      <c r="N6" s="39"/>
    </row>
    <row r="7" spans="1:14" x14ac:dyDescent="0.2">
      <c r="A7" s="9" t="s">
        <v>2</v>
      </c>
      <c r="B7" s="27">
        <f>SUM('2008'!C4)</f>
        <v>375830.92239999998</v>
      </c>
      <c r="C7" s="63">
        <f>SUM('2008'!E4)</f>
        <v>376426.94809999998</v>
      </c>
      <c r="D7" s="62">
        <f>SUM('2008'!G4)</f>
        <v>377534.00349999999</v>
      </c>
      <c r="E7" s="62">
        <f>SUM('2008'!I4)</f>
        <v>377676.83850000001</v>
      </c>
      <c r="F7" s="27">
        <f>SUM('2008'!K4)</f>
        <v>378312.97960000002</v>
      </c>
      <c r="G7" s="45">
        <f t="shared" ref="G7:G27" si="0">SUM((B7/L7)*100)-100</f>
        <v>5.8561760803599157</v>
      </c>
      <c r="H7" s="31">
        <f t="shared" ref="H7:H27" si="1">SUM((C7/L7)*100)-100</f>
        <v>6.0240521056872609</v>
      </c>
      <c r="I7" s="31">
        <f t="shared" ref="I7:I27" si="2">SUM((D7/L7)*100)-100</f>
        <v>6.3358642647420851</v>
      </c>
      <c r="J7" s="31">
        <f t="shared" ref="J7:J27" si="3">SUM((E7/L7)*100)-100</f>
        <v>6.3760950334448978</v>
      </c>
      <c r="K7" s="31">
        <f t="shared" ref="K7:K27" si="4">SUM((F7/L7)*100)-100</f>
        <v>6.5552699237480567</v>
      </c>
      <c r="L7" s="27">
        <v>355039.20159999997</v>
      </c>
    </row>
    <row r="8" spans="1:14" x14ac:dyDescent="0.2">
      <c r="A8" s="9" t="s">
        <v>3</v>
      </c>
      <c r="B8" s="4">
        <f>SUM('2008'!C5)</f>
        <v>53009.782800000001</v>
      </c>
      <c r="C8" s="73">
        <f>SUM('2008'!E5)</f>
        <v>53009.850200000001</v>
      </c>
      <c r="D8" s="41">
        <f>SUM('2008'!G5)</f>
        <v>53064.0625</v>
      </c>
      <c r="E8" s="41">
        <f>SUM('2008'!I5)</f>
        <v>53068.359799999998</v>
      </c>
      <c r="F8" s="4">
        <f>SUM('2008'!K5)</f>
        <v>53088.917399999998</v>
      </c>
      <c r="G8" s="46">
        <f t="shared" si="0"/>
        <v>9.1134315607166059</v>
      </c>
      <c r="H8" s="32">
        <f t="shared" si="1"/>
        <v>9.1135702944540071</v>
      </c>
      <c r="I8" s="32">
        <f t="shared" si="2"/>
        <v>9.2251589441965791</v>
      </c>
      <c r="J8" s="32">
        <f t="shared" si="3"/>
        <v>9.2340043520567718</v>
      </c>
      <c r="K8" s="32">
        <f t="shared" si="4"/>
        <v>9.276319376985569</v>
      </c>
      <c r="L8" s="4">
        <v>48582.270799999998</v>
      </c>
    </row>
    <row r="9" spans="1:14" x14ac:dyDescent="0.2">
      <c r="A9" s="9" t="s">
        <v>4</v>
      </c>
      <c r="B9" s="4">
        <f>SUM('2008'!C6)</f>
        <v>41603.424099999997</v>
      </c>
      <c r="C9" s="73">
        <f>SUM('2008'!E6)</f>
        <v>41602.125</v>
      </c>
      <c r="D9" s="41">
        <f>SUM('2008'!G6)</f>
        <v>41629.105199999998</v>
      </c>
      <c r="E9" s="41">
        <f>SUM('2008'!I6)</f>
        <v>41638.412300000004</v>
      </c>
      <c r="F9" s="4">
        <f>SUM('2008'!K6)</f>
        <v>41677.933299999997</v>
      </c>
      <c r="G9" s="46">
        <f t="shared" si="0"/>
        <v>5.293791004127101</v>
      </c>
      <c r="H9" s="32">
        <f t="shared" si="1"/>
        <v>5.2905031217748331</v>
      </c>
      <c r="I9" s="32">
        <f t="shared" si="2"/>
        <v>5.3587871056416532</v>
      </c>
      <c r="J9" s="32">
        <f t="shared" si="3"/>
        <v>5.382342374551726</v>
      </c>
      <c r="K9" s="32">
        <f t="shared" si="4"/>
        <v>5.482365774170745</v>
      </c>
      <c r="L9" s="4">
        <v>39511.754399999998</v>
      </c>
    </row>
    <row r="10" spans="1:14" x14ac:dyDescent="0.2">
      <c r="A10" s="9" t="s">
        <v>5</v>
      </c>
      <c r="B10" s="4">
        <f>SUM('2008'!C7)</f>
        <v>64771.096899999997</v>
      </c>
      <c r="C10" s="73">
        <f>SUM('2008'!E7)</f>
        <v>64904.218699999998</v>
      </c>
      <c r="D10" s="41">
        <f>SUM('2008'!G7)</f>
        <v>65063.7261</v>
      </c>
      <c r="E10" s="41">
        <f>SUM('2008'!I7)</f>
        <v>65070.578699999998</v>
      </c>
      <c r="F10" s="4">
        <f>SUM('2008'!K7)</f>
        <v>65124.289799999999</v>
      </c>
      <c r="G10" s="46">
        <f t="shared" si="0"/>
        <v>4.5014236726629946</v>
      </c>
      <c r="H10" s="32">
        <f t="shared" si="1"/>
        <v>4.7162018420576715</v>
      </c>
      <c r="I10" s="32">
        <f t="shared" si="2"/>
        <v>4.9735504309207101</v>
      </c>
      <c r="J10" s="32">
        <f t="shared" si="3"/>
        <v>4.9846063878232769</v>
      </c>
      <c r="K10" s="32">
        <f t="shared" si="4"/>
        <v>5.0712636575880765</v>
      </c>
      <c r="L10" s="4">
        <v>61981.066500000001</v>
      </c>
    </row>
    <row r="11" spans="1:14" x14ac:dyDescent="0.2">
      <c r="A11" s="9" t="s">
        <v>6</v>
      </c>
      <c r="B11" s="4">
        <f>SUM('2008'!C8)</f>
        <v>51913.5236</v>
      </c>
      <c r="C11" s="73">
        <f>SUM('2008'!E8)</f>
        <v>51913.805899999999</v>
      </c>
      <c r="D11" s="41">
        <f>SUM('2008'!G8)</f>
        <v>51925.7667</v>
      </c>
      <c r="E11" s="41">
        <f>SUM('2008'!I8)</f>
        <v>51946.063000000002</v>
      </c>
      <c r="F11" s="4">
        <f>SUM('2008'!K8)</f>
        <v>51999.025600000001</v>
      </c>
      <c r="G11" s="46">
        <f t="shared" si="0"/>
        <v>5.1648605383840049</v>
      </c>
      <c r="H11" s="32">
        <f t="shared" si="1"/>
        <v>5.1654324132649663</v>
      </c>
      <c r="I11" s="32">
        <f t="shared" si="2"/>
        <v>5.1896622435038182</v>
      </c>
      <c r="J11" s="32">
        <f t="shared" si="3"/>
        <v>5.2307778798723206</v>
      </c>
      <c r="K11" s="32">
        <f t="shared" si="4"/>
        <v>5.338067927946625</v>
      </c>
      <c r="L11" s="4">
        <v>49363.9447</v>
      </c>
    </row>
    <row r="12" spans="1:14" x14ac:dyDescent="0.2">
      <c r="A12" s="9" t="s">
        <v>7</v>
      </c>
      <c r="B12" s="4">
        <f>SUM('2008'!C9)</f>
        <v>28182.5762</v>
      </c>
      <c r="C12" s="73">
        <f>SUM('2008'!E9)</f>
        <v>28319.175500000001</v>
      </c>
      <c r="D12" s="41">
        <f>SUM('2008'!G9)</f>
        <v>28335.918399999999</v>
      </c>
      <c r="E12" s="41">
        <f>SUM('2008'!I9)</f>
        <v>28346.536499999998</v>
      </c>
      <c r="F12" s="4">
        <f>SUM('2008'!K9)</f>
        <v>28368.749199999998</v>
      </c>
      <c r="G12" s="46">
        <f t="shared" si="0"/>
        <v>4.3730282573549033</v>
      </c>
      <c r="H12" s="32">
        <f t="shared" si="1"/>
        <v>4.8789182263079454</v>
      </c>
      <c r="I12" s="32">
        <f t="shared" si="2"/>
        <v>4.9409248775952079</v>
      </c>
      <c r="J12" s="32">
        <f t="shared" si="3"/>
        <v>4.9802485804204792</v>
      </c>
      <c r="K12" s="32">
        <f t="shared" si="4"/>
        <v>5.0625124142275553</v>
      </c>
      <c r="L12" s="4">
        <v>27001.780699999999</v>
      </c>
    </row>
    <row r="13" spans="1:14" x14ac:dyDescent="0.2">
      <c r="A13" s="9" t="s">
        <v>8</v>
      </c>
      <c r="B13" s="4">
        <f>SUM('2008'!C10)</f>
        <v>35304.540999999997</v>
      </c>
      <c r="C13" s="73">
        <f>SUM('2008'!E10)</f>
        <v>35308.120600000002</v>
      </c>
      <c r="D13" s="41">
        <f>SUM('2008'!G10)</f>
        <v>35311.217799999999</v>
      </c>
      <c r="E13" s="41">
        <f>SUM('2008'!I10)</f>
        <v>35327.318500000001</v>
      </c>
      <c r="F13" s="4">
        <f>SUM('2008'!K10)</f>
        <v>35309.476000000002</v>
      </c>
      <c r="G13" s="46">
        <f t="shared" si="0"/>
        <v>4.7606138555052553</v>
      </c>
      <c r="H13" s="32">
        <f t="shared" si="1"/>
        <v>4.7712357495374675</v>
      </c>
      <c r="I13" s="32">
        <f t="shared" si="2"/>
        <v>4.7804261982458343</v>
      </c>
      <c r="J13" s="32">
        <f t="shared" si="3"/>
        <v>4.8282024663328258</v>
      </c>
      <c r="K13" s="32">
        <f t="shared" si="4"/>
        <v>4.7752576836002731</v>
      </c>
      <c r="L13" s="4">
        <v>33700.204400000002</v>
      </c>
    </row>
    <row r="14" spans="1:14" x14ac:dyDescent="0.2">
      <c r="A14" s="9" t="s">
        <v>9</v>
      </c>
      <c r="B14" s="4">
        <f>SUM('2008'!C11)</f>
        <v>8017.5654999999997</v>
      </c>
      <c r="C14" s="73">
        <f>SUM('2008'!E11)</f>
        <v>8017.8778000000002</v>
      </c>
      <c r="D14" s="41">
        <f>SUM('2008'!G11)</f>
        <v>8032.5667000000003</v>
      </c>
      <c r="E14" s="41">
        <f>SUM('2008'!I11)</f>
        <v>8037.3894</v>
      </c>
      <c r="F14" s="4">
        <f>SUM('2008'!K11)</f>
        <v>8048.4216999999999</v>
      </c>
      <c r="G14" s="46">
        <f t="shared" si="0"/>
        <v>4.5411959422935126</v>
      </c>
      <c r="H14" s="32">
        <f t="shared" si="1"/>
        <v>4.5452680282019884</v>
      </c>
      <c r="I14" s="32">
        <f t="shared" si="2"/>
        <v>4.736796887314739</v>
      </c>
      <c r="J14" s="32">
        <f t="shared" si="3"/>
        <v>4.799680168489175</v>
      </c>
      <c r="K14" s="32">
        <f t="shared" si="4"/>
        <v>4.9435305475093543</v>
      </c>
      <c r="L14" s="4">
        <v>7669.2880999999998</v>
      </c>
    </row>
    <row r="15" spans="1:14" x14ac:dyDescent="0.2">
      <c r="A15" s="9" t="s">
        <v>10</v>
      </c>
      <c r="B15" s="4">
        <f>SUM('2008'!C12)</f>
        <v>23647.083500000001</v>
      </c>
      <c r="C15" s="73">
        <f>SUM('2008'!E12)</f>
        <v>23675.521799999999</v>
      </c>
      <c r="D15" s="41">
        <f>SUM('2008'!G12)</f>
        <v>23781.0272</v>
      </c>
      <c r="E15" s="41">
        <f>SUM('2008'!I12)</f>
        <v>23793.2804</v>
      </c>
      <c r="F15" s="4">
        <f>SUM('2008'!K12)</f>
        <v>23790.864399999999</v>
      </c>
      <c r="G15" s="46">
        <f t="shared" si="0"/>
        <v>4.0500060090239458</v>
      </c>
      <c r="H15" s="32">
        <f t="shared" si="1"/>
        <v>4.1751379427732473</v>
      </c>
      <c r="I15" s="32">
        <f t="shared" si="2"/>
        <v>4.6393743677000145</v>
      </c>
      <c r="J15" s="32">
        <f t="shared" si="3"/>
        <v>4.6932899185809305</v>
      </c>
      <c r="K15" s="32">
        <f t="shared" si="4"/>
        <v>4.6826592285629403</v>
      </c>
      <c r="L15" s="4">
        <v>22726.652699999999</v>
      </c>
    </row>
    <row r="16" spans="1:14" x14ac:dyDescent="0.2">
      <c r="A16" s="9" t="s">
        <v>11</v>
      </c>
      <c r="B16" s="4">
        <f>SUM('2008'!C13)</f>
        <v>185100.90909999999</v>
      </c>
      <c r="C16" s="73">
        <f>SUM('2008'!E13)</f>
        <v>185207.46</v>
      </c>
      <c r="D16" s="41">
        <f>SUM('2008'!G13)</f>
        <v>185180.8198</v>
      </c>
      <c r="E16" s="41">
        <f>SUM('2008'!I13)</f>
        <v>185085.81030000001</v>
      </c>
      <c r="F16" s="4">
        <f>SUM('2008'!K13)</f>
        <v>185426.68119999999</v>
      </c>
      <c r="G16" s="46">
        <f t="shared" si="0"/>
        <v>5.6924906169425498</v>
      </c>
      <c r="H16" s="32">
        <f t="shared" si="1"/>
        <v>5.7533311068852271</v>
      </c>
      <c r="I16" s="32">
        <f t="shared" si="2"/>
        <v>5.73811957117627</v>
      </c>
      <c r="J16" s="32">
        <f t="shared" si="3"/>
        <v>5.683869212622696</v>
      </c>
      <c r="K16" s="32">
        <f t="shared" si="4"/>
        <v>5.8785062599230571</v>
      </c>
      <c r="L16" s="4">
        <v>175131.56140000001</v>
      </c>
    </row>
    <row r="17" spans="1:12" x14ac:dyDescent="0.2">
      <c r="A17" s="9" t="s">
        <v>12</v>
      </c>
      <c r="B17" s="4">
        <f>SUM('2008'!C14)</f>
        <v>46349.7477</v>
      </c>
      <c r="C17" s="73">
        <f>SUM('2008'!E14)</f>
        <v>46351.589099999997</v>
      </c>
      <c r="D17" s="41">
        <f>SUM('2008'!G14)</f>
        <v>46852.133699999998</v>
      </c>
      <c r="E17" s="41">
        <f>SUM('2008'!I14)</f>
        <v>46858.163800000002</v>
      </c>
      <c r="F17" s="4">
        <f>SUM('2008'!K14)</f>
        <v>46924.640599999999</v>
      </c>
      <c r="G17" s="46">
        <f t="shared" si="0"/>
        <v>4.848407921531944</v>
      </c>
      <c r="H17" s="32">
        <f t="shared" si="1"/>
        <v>4.8525733780430755</v>
      </c>
      <c r="I17" s="32">
        <f t="shared" si="2"/>
        <v>5.9848622686624395</v>
      </c>
      <c r="J17" s="32">
        <f t="shared" si="3"/>
        <v>5.9985030416111869</v>
      </c>
      <c r="K17" s="32">
        <f t="shared" si="4"/>
        <v>6.1488811340407494</v>
      </c>
      <c r="L17" s="4">
        <v>44206.439200000001</v>
      </c>
    </row>
    <row r="18" spans="1:12" x14ac:dyDescent="0.2">
      <c r="A18" s="9" t="s">
        <v>13</v>
      </c>
      <c r="B18" s="4">
        <f>SUM('2008'!C15)</f>
        <v>252008.54329999999</v>
      </c>
      <c r="C18" s="73">
        <f>SUM('2008'!E15)</f>
        <v>252019.86600000001</v>
      </c>
      <c r="D18" s="41">
        <f>SUM('2008'!G15)</f>
        <v>252544.51459999999</v>
      </c>
      <c r="E18" s="41">
        <f>SUM('2008'!I15)</f>
        <v>252622.51180000001</v>
      </c>
      <c r="F18" s="4">
        <f>SUM('2008'!K15)</f>
        <v>252679.73</v>
      </c>
      <c r="G18" s="46">
        <f t="shared" si="0"/>
        <v>5.1592214706498822</v>
      </c>
      <c r="H18" s="32">
        <f t="shared" si="1"/>
        <v>5.1639462561724514</v>
      </c>
      <c r="I18" s="32">
        <f t="shared" si="2"/>
        <v>5.3828739067957514</v>
      </c>
      <c r="J18" s="32">
        <f t="shared" si="3"/>
        <v>5.4154209177878556</v>
      </c>
      <c r="K18" s="32">
        <f t="shared" si="4"/>
        <v>5.4392971772477807</v>
      </c>
      <c r="L18" s="4">
        <v>239644.74040000001</v>
      </c>
    </row>
    <row r="19" spans="1:12" x14ac:dyDescent="0.2">
      <c r="A19" s="9" t="s">
        <v>14</v>
      </c>
      <c r="B19" s="4">
        <f>SUM('2008'!C16)</f>
        <v>41149.644800000002</v>
      </c>
      <c r="C19" s="73">
        <f>SUM('2008'!E16)</f>
        <v>41148.221100000002</v>
      </c>
      <c r="D19" s="41">
        <f>SUM('2008'!G16)</f>
        <v>41238.267099999997</v>
      </c>
      <c r="E19" s="41">
        <f>SUM('2008'!I16)</f>
        <v>41249.534399999997</v>
      </c>
      <c r="F19" s="4">
        <f>SUM('2008'!K16)</f>
        <v>41265.556199999999</v>
      </c>
      <c r="G19" s="46">
        <f t="shared" si="0"/>
        <v>3.7834710762477926</v>
      </c>
      <c r="H19" s="32">
        <f t="shared" si="1"/>
        <v>3.7798803641410501</v>
      </c>
      <c r="I19" s="32">
        <f t="shared" si="2"/>
        <v>4.0069852755431299</v>
      </c>
      <c r="J19" s="32">
        <f t="shared" si="3"/>
        <v>4.0354025197099048</v>
      </c>
      <c r="K19" s="32">
        <f t="shared" si="4"/>
        <v>4.0758110827721339</v>
      </c>
      <c r="L19" s="4">
        <v>39649.516799999998</v>
      </c>
    </row>
    <row r="20" spans="1:12" x14ac:dyDescent="0.2">
      <c r="A20" s="9" t="s">
        <v>15</v>
      </c>
      <c r="B20" s="4">
        <f>SUM('2008'!C17)</f>
        <v>42834.666499999999</v>
      </c>
      <c r="C20" s="73">
        <f>SUM('2008'!E17)</f>
        <v>42836.860800000002</v>
      </c>
      <c r="D20" s="41">
        <f>SUM('2008'!G17)</f>
        <v>42872.246800000001</v>
      </c>
      <c r="E20" s="41">
        <f>SUM('2008'!I17)</f>
        <v>42887.4012</v>
      </c>
      <c r="F20" s="4">
        <f>SUM('2008'!K17)</f>
        <v>42874.506099999999</v>
      </c>
      <c r="G20" s="46">
        <f t="shared" si="0"/>
        <v>4.795231788881793</v>
      </c>
      <c r="H20" s="32">
        <f t="shared" si="1"/>
        <v>4.8006001551118516</v>
      </c>
      <c r="I20" s="32">
        <f t="shared" si="2"/>
        <v>4.8871721860177502</v>
      </c>
      <c r="J20" s="32">
        <f t="shared" si="3"/>
        <v>4.9242475035207178</v>
      </c>
      <c r="K20" s="32">
        <f t="shared" si="4"/>
        <v>4.8926995750819344</v>
      </c>
      <c r="L20" s="4">
        <v>40874.633099999999</v>
      </c>
    </row>
    <row r="21" spans="1:12" x14ac:dyDescent="0.2">
      <c r="A21" s="9" t="s">
        <v>16</v>
      </c>
      <c r="B21" s="4">
        <f>SUM('2008'!C18)</f>
        <v>40333.313600000001</v>
      </c>
      <c r="C21" s="73">
        <f>SUM('2008'!E18)</f>
        <v>40334.289599999996</v>
      </c>
      <c r="D21" s="41">
        <f>SUM('2008'!G18)</f>
        <v>40333.9058</v>
      </c>
      <c r="E21" s="41">
        <f>SUM('2008'!I18)</f>
        <v>40348.012199999997</v>
      </c>
      <c r="F21" s="4">
        <f>SUM('2008'!K18)</f>
        <v>40393.351000000002</v>
      </c>
      <c r="G21" s="46">
        <f t="shared" si="0"/>
        <v>0.25458919687189052</v>
      </c>
      <c r="H21" s="32">
        <f t="shared" si="1"/>
        <v>0.25701519340731238</v>
      </c>
      <c r="I21" s="32">
        <f t="shared" si="2"/>
        <v>0.25606120009760502</v>
      </c>
      <c r="J21" s="32">
        <f t="shared" si="3"/>
        <v>0.29112480412159414</v>
      </c>
      <c r="K21" s="32">
        <f t="shared" si="4"/>
        <v>0.40382129154036761</v>
      </c>
      <c r="L21" s="4">
        <v>40230.890099999997</v>
      </c>
    </row>
    <row r="22" spans="1:12" x14ac:dyDescent="0.2">
      <c r="A22" s="9" t="s">
        <v>17</v>
      </c>
      <c r="B22" s="4">
        <f>SUM('2008'!C19)</f>
        <v>41918.5481</v>
      </c>
      <c r="C22" s="73">
        <f>SUM('2008'!E19)</f>
        <v>41984.919600000001</v>
      </c>
      <c r="D22" s="41">
        <f>SUM('2008'!G19)</f>
        <v>42437.986400000002</v>
      </c>
      <c r="E22" s="41">
        <f>SUM('2008'!I19)</f>
        <v>42522.210599999999</v>
      </c>
      <c r="F22" s="4">
        <f>SUM('2008'!K19)</f>
        <v>42572.003400000001</v>
      </c>
      <c r="G22" s="46">
        <f t="shared" si="0"/>
        <v>3.332903027600679</v>
      </c>
      <c r="H22" s="32">
        <f t="shared" si="1"/>
        <v>3.4965146049132869</v>
      </c>
      <c r="I22" s="32">
        <f t="shared" si="2"/>
        <v>4.613364062526685</v>
      </c>
      <c r="J22" s="32">
        <f t="shared" si="3"/>
        <v>4.8209841134505496</v>
      </c>
      <c r="K22" s="32">
        <f t="shared" si="4"/>
        <v>4.9437277390551202</v>
      </c>
      <c r="L22" s="4">
        <v>40566.505799999999</v>
      </c>
    </row>
    <row r="23" spans="1:12" x14ac:dyDescent="0.2">
      <c r="A23" s="9" t="s">
        <v>18</v>
      </c>
      <c r="B23" s="4">
        <f>SUM('2008'!C20)</f>
        <v>42871.710299999999</v>
      </c>
      <c r="C23" s="73">
        <f>SUM('2008'!E20)</f>
        <v>42876.658799999997</v>
      </c>
      <c r="D23" s="41">
        <f>SUM('2008'!G20)</f>
        <v>42950.263400000003</v>
      </c>
      <c r="E23" s="41">
        <f>SUM('2008'!I20)</f>
        <v>42951.330900000001</v>
      </c>
      <c r="F23" s="4">
        <f>SUM('2008'!K20)</f>
        <v>42979.231599999999</v>
      </c>
      <c r="G23" s="46">
        <f t="shared" si="0"/>
        <v>4.1752316313850457</v>
      </c>
      <c r="H23" s="32">
        <f t="shared" si="1"/>
        <v>4.187256137291655</v>
      </c>
      <c r="I23" s="32">
        <f t="shared" si="2"/>
        <v>4.3661101228331489</v>
      </c>
      <c r="J23" s="32">
        <f t="shared" si="3"/>
        <v>4.3687040725260289</v>
      </c>
      <c r="K23" s="32">
        <f t="shared" si="4"/>
        <v>4.4365008052628099</v>
      </c>
      <c r="L23" s="4">
        <v>41153.458100000003</v>
      </c>
    </row>
    <row r="24" spans="1:12" x14ac:dyDescent="0.2">
      <c r="A24" s="9" t="s">
        <v>19</v>
      </c>
      <c r="B24" s="4">
        <f>SUM('2008'!C21)</f>
        <v>39099.915099999998</v>
      </c>
      <c r="C24" s="73">
        <f>SUM('2008'!E21)</f>
        <v>39118.3416</v>
      </c>
      <c r="D24" s="41">
        <f>SUM('2008'!G21)</f>
        <v>39150.8583</v>
      </c>
      <c r="E24" s="41">
        <f>SUM('2008'!I21)</f>
        <v>39177.709900000002</v>
      </c>
      <c r="F24" s="4">
        <f>SUM('2008'!K21)</f>
        <v>39143.166400000002</v>
      </c>
      <c r="G24" s="46">
        <f t="shared" si="0"/>
        <v>4.2450628011347504</v>
      </c>
      <c r="H24" s="32">
        <f t="shared" si="1"/>
        <v>4.2941900599738716</v>
      </c>
      <c r="I24" s="32">
        <f t="shared" si="2"/>
        <v>4.3808834818116509</v>
      </c>
      <c r="J24" s="32">
        <f t="shared" si="3"/>
        <v>4.4524730676496631</v>
      </c>
      <c r="K24" s="32">
        <f t="shared" si="4"/>
        <v>4.3603759539433895</v>
      </c>
      <c r="L24" s="4">
        <v>37507.6901</v>
      </c>
    </row>
    <row r="25" spans="1:12" x14ac:dyDescent="0.2">
      <c r="A25" s="9" t="s">
        <v>20</v>
      </c>
      <c r="B25" s="4">
        <f>SUM('2008'!C22)</f>
        <v>18922.135600000001</v>
      </c>
      <c r="C25" s="73">
        <f>SUM('2008'!E22)</f>
        <v>18922.173699999999</v>
      </c>
      <c r="D25" s="41">
        <f>SUM('2008'!G22)</f>
        <v>18923.635399999999</v>
      </c>
      <c r="E25" s="41">
        <f>SUM('2008'!I22)</f>
        <v>18931.932499999999</v>
      </c>
      <c r="F25" s="4">
        <f>SUM('2008'!K22)</f>
        <v>18956.528699999999</v>
      </c>
      <c r="G25" s="46">
        <f t="shared" si="0"/>
        <v>6.8228770780597046</v>
      </c>
      <c r="H25" s="32">
        <f t="shared" si="1"/>
        <v>6.8230921675032334</v>
      </c>
      <c r="I25" s="32">
        <f t="shared" si="2"/>
        <v>6.8313440373093641</v>
      </c>
      <c r="J25" s="32">
        <f t="shared" si="3"/>
        <v>6.8781844210874112</v>
      </c>
      <c r="K25" s="32">
        <f t="shared" si="4"/>
        <v>7.0170396171778293</v>
      </c>
      <c r="L25" s="4">
        <v>17713.561099999999</v>
      </c>
    </row>
    <row r="26" spans="1:12" x14ac:dyDescent="0.2">
      <c r="A26" s="9" t="s">
        <v>21</v>
      </c>
      <c r="B26" s="4">
        <f>SUM('2008'!C23)</f>
        <v>39719.460500000001</v>
      </c>
      <c r="C26" s="73">
        <f>SUM('2008'!E23)</f>
        <v>39730.468699999998</v>
      </c>
      <c r="D26" s="41">
        <f>SUM('2008'!G23)</f>
        <v>39786.463300000003</v>
      </c>
      <c r="E26" s="41">
        <f>SUM('2008'!I23)</f>
        <v>39790.034200000002</v>
      </c>
      <c r="F26" s="4">
        <f>SUM('2008'!K23)</f>
        <v>39790.561999999998</v>
      </c>
      <c r="G26" s="46">
        <f t="shared" si="0"/>
        <v>5.5959808177563417</v>
      </c>
      <c r="H26" s="32">
        <f t="shared" si="1"/>
        <v>5.6252466149601332</v>
      </c>
      <c r="I26" s="32">
        <f t="shared" si="2"/>
        <v>5.7741107896761719</v>
      </c>
      <c r="J26" s="32">
        <f t="shared" si="3"/>
        <v>5.7836041887091767</v>
      </c>
      <c r="K26" s="32">
        <f t="shared" si="4"/>
        <v>5.785007368862523</v>
      </c>
      <c r="L26" s="4">
        <v>37614.557099999998</v>
      </c>
    </row>
    <row r="27" spans="1:12" x14ac:dyDescent="0.2">
      <c r="A27" s="9" t="s">
        <v>22</v>
      </c>
      <c r="B27" s="4">
        <f>SUM('2008'!C24)</f>
        <v>40067.423300000002</v>
      </c>
      <c r="C27" s="73">
        <f>SUM('2008'!E24)</f>
        <v>40069.1175</v>
      </c>
      <c r="D27" s="41">
        <f>SUM('2008'!G24)</f>
        <v>40094.092799999999</v>
      </c>
      <c r="E27" s="41">
        <f>SUM('2008'!I24)</f>
        <v>40099.561399999999</v>
      </c>
      <c r="F27" s="4">
        <f>SUM('2008'!K24)</f>
        <v>40097.597999999998</v>
      </c>
      <c r="G27" s="46">
        <f t="shared" si="0"/>
        <v>5.8023369587289437</v>
      </c>
      <c r="H27" s="32">
        <f t="shared" si="1"/>
        <v>5.8068106758914553</v>
      </c>
      <c r="I27" s="32">
        <f t="shared" si="2"/>
        <v>5.8727606394431575</v>
      </c>
      <c r="J27" s="32">
        <f t="shared" si="3"/>
        <v>5.8872010654111619</v>
      </c>
      <c r="K27" s="32">
        <f t="shared" si="4"/>
        <v>5.8820164967197996</v>
      </c>
      <c r="L27" s="4">
        <v>37870.074000000001</v>
      </c>
    </row>
    <row r="28" spans="1:12" x14ac:dyDescent="0.2">
      <c r="A28" s="9"/>
      <c r="B28" s="4"/>
      <c r="C28" s="73"/>
      <c r="D28" s="41"/>
      <c r="E28" s="41"/>
      <c r="F28" s="4"/>
      <c r="G28" s="46"/>
      <c r="H28" s="32"/>
      <c r="I28" s="32"/>
      <c r="J28" s="32"/>
      <c r="K28" s="32"/>
      <c r="L28" s="4"/>
    </row>
    <row r="29" spans="1:12" ht="13.5" thickBot="1" x14ac:dyDescent="0.25">
      <c r="A29" s="10" t="s">
        <v>42</v>
      </c>
      <c r="B29" s="5">
        <f>SUM('2008'!C26)</f>
        <v>1512656.5338999999</v>
      </c>
      <c r="C29" s="74">
        <f>SUM('2008'!E26)</f>
        <v>1513777.6100999999</v>
      </c>
      <c r="D29" s="42">
        <f>SUM('2008'!G26)</f>
        <v>1517042.5815000001</v>
      </c>
      <c r="E29" s="42">
        <f>SUM('2008'!I26)</f>
        <v>1517428.9903000002</v>
      </c>
      <c r="F29" s="5">
        <f>SUM('2008'!K26)</f>
        <v>1518824.2122</v>
      </c>
      <c r="G29" s="47">
        <f>SUM((B29/L29)*100)-100</f>
        <v>5.2107302909577129</v>
      </c>
      <c r="H29" s="33">
        <f>SUM((C29/L29)*100)-100</f>
        <v>5.2887051934358738</v>
      </c>
      <c r="I29" s="33">
        <f>SUM((D29/L29)*100)-100</f>
        <v>5.5157957574037937</v>
      </c>
      <c r="J29" s="33">
        <f>SUM((E29/L29)*100)-100</f>
        <v>5.5426718863383968</v>
      </c>
      <c r="K29" s="33">
        <f>SUM((F29/L29)*100)-100</f>
        <v>5.6397146133072624</v>
      </c>
      <c r="L29" s="5">
        <v>1437739.7911</v>
      </c>
    </row>
    <row r="32" spans="1:1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">
      <c r="A33" s="39"/>
      <c r="B33" s="60"/>
      <c r="C33" s="60"/>
      <c r="D33" s="39"/>
      <c r="E33" s="39"/>
      <c r="F33" s="60"/>
      <c r="G33" s="39"/>
      <c r="H33" s="39"/>
      <c r="I33" s="39"/>
      <c r="J33" s="39"/>
      <c r="K33" s="39"/>
      <c r="L33" s="39"/>
    </row>
    <row r="34" spans="1:12" ht="13.5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ht="13.5" thickBot="1" x14ac:dyDescent="0.25">
      <c r="A35" s="8"/>
      <c r="B35" s="75" t="s">
        <v>43</v>
      </c>
      <c r="C35" s="66"/>
      <c r="D35" s="66"/>
      <c r="E35" s="67"/>
      <c r="F35" s="76" t="s">
        <v>103</v>
      </c>
      <c r="G35" s="11"/>
      <c r="H35" s="61"/>
      <c r="I35" s="11"/>
      <c r="J35" s="21"/>
      <c r="K35" s="39"/>
      <c r="L35" s="39"/>
    </row>
    <row r="36" spans="1:12" ht="13.5" thickBot="1" x14ac:dyDescent="0.25">
      <c r="A36" s="9"/>
      <c r="B36" s="62" t="s">
        <v>102</v>
      </c>
      <c r="C36" s="63"/>
      <c r="D36" s="37"/>
      <c r="E36" s="45" t="s">
        <v>40</v>
      </c>
      <c r="F36" s="23"/>
      <c r="G36" s="23"/>
      <c r="H36" s="27"/>
      <c r="I36" s="3" t="s">
        <v>40</v>
      </c>
      <c r="J36" s="21" t="s">
        <v>50</v>
      </c>
    </row>
    <row r="37" spans="1:12" ht="13.5" thickBot="1" x14ac:dyDescent="0.25">
      <c r="A37" s="9" t="s">
        <v>0</v>
      </c>
      <c r="B37" s="71" t="s">
        <v>47</v>
      </c>
      <c r="C37" s="71" t="s">
        <v>59</v>
      </c>
      <c r="D37" s="71" t="s">
        <v>106</v>
      </c>
      <c r="E37" s="22" t="s">
        <v>105</v>
      </c>
      <c r="F37" s="16" t="s">
        <v>47</v>
      </c>
      <c r="G37" s="16" t="s">
        <v>59</v>
      </c>
      <c r="H37" s="16" t="s">
        <v>106</v>
      </c>
      <c r="I37" s="7" t="s">
        <v>41</v>
      </c>
      <c r="J37" s="20" t="s">
        <v>104</v>
      </c>
    </row>
    <row r="38" spans="1:12" x14ac:dyDescent="0.2">
      <c r="A38" s="9" t="s">
        <v>2</v>
      </c>
      <c r="B38" s="27">
        <v>376426.94809999998</v>
      </c>
      <c r="C38" s="4">
        <v>377534.00349999999</v>
      </c>
      <c r="D38" s="4">
        <v>377676.83850000001</v>
      </c>
      <c r="E38" s="27">
        <v>378312.97960000002</v>
      </c>
      <c r="F38" s="24">
        <v>6.0240521056872609</v>
      </c>
      <c r="G38" s="24">
        <v>6.3358642647420851</v>
      </c>
      <c r="H38" s="69">
        <v>6.3760950334448978</v>
      </c>
      <c r="I38" s="24">
        <v>6.5552699237480567</v>
      </c>
      <c r="J38" s="27">
        <v>355039.20159999997</v>
      </c>
    </row>
    <row r="39" spans="1:12" x14ac:dyDescent="0.2">
      <c r="A39" s="9" t="s">
        <v>3</v>
      </c>
      <c r="B39" s="4">
        <v>53009.850200000001</v>
      </c>
      <c r="C39" s="4">
        <v>53064.0625</v>
      </c>
      <c r="D39" s="4">
        <v>53068.359799999998</v>
      </c>
      <c r="E39" s="4">
        <v>53088.917399999998</v>
      </c>
      <c r="F39" s="24">
        <v>9.1135702944540071</v>
      </c>
      <c r="G39" s="24">
        <v>9.2251589441965791</v>
      </c>
      <c r="H39" s="69">
        <v>9.2340043520567718</v>
      </c>
      <c r="I39" s="24">
        <v>9.276319376985569</v>
      </c>
      <c r="J39" s="4">
        <v>48582.270799999998</v>
      </c>
    </row>
    <row r="40" spans="1:12" x14ac:dyDescent="0.2">
      <c r="A40" s="9" t="s">
        <v>4</v>
      </c>
      <c r="B40" s="4">
        <v>41602.125</v>
      </c>
      <c r="C40" s="4">
        <v>41629.105199999998</v>
      </c>
      <c r="D40" s="4">
        <v>41638.412300000004</v>
      </c>
      <c r="E40" s="4">
        <v>41677.933299999997</v>
      </c>
      <c r="F40" s="24">
        <v>5.2905031217748331</v>
      </c>
      <c r="G40" s="24">
        <v>5.3587871056416532</v>
      </c>
      <c r="H40" s="69">
        <v>5.382342374551726</v>
      </c>
      <c r="I40" s="24">
        <v>5.482365774170745</v>
      </c>
      <c r="J40" s="4">
        <v>39511.754399999998</v>
      </c>
    </row>
    <row r="41" spans="1:12" x14ac:dyDescent="0.2">
      <c r="A41" s="9" t="s">
        <v>5</v>
      </c>
      <c r="B41" s="4">
        <v>64904.218699999998</v>
      </c>
      <c r="C41" s="4">
        <v>65063.7261</v>
      </c>
      <c r="D41" s="4">
        <v>65070.578699999998</v>
      </c>
      <c r="E41" s="4">
        <v>65124.289799999999</v>
      </c>
      <c r="F41" s="24">
        <v>4.7162018420576715</v>
      </c>
      <c r="G41" s="24">
        <v>4.9735504309207101</v>
      </c>
      <c r="H41" s="69">
        <v>4.9846063878232769</v>
      </c>
      <c r="I41" s="24">
        <v>5.0712636575880765</v>
      </c>
      <c r="J41" s="4">
        <v>61981.066500000001</v>
      </c>
    </row>
    <row r="42" spans="1:12" x14ac:dyDescent="0.2">
      <c r="A42" s="9" t="s">
        <v>6</v>
      </c>
      <c r="B42" s="4">
        <v>51913.805899999999</v>
      </c>
      <c r="C42" s="4">
        <v>51925.7667</v>
      </c>
      <c r="D42" s="4">
        <v>51946.063000000002</v>
      </c>
      <c r="E42" s="4">
        <v>51999.025600000001</v>
      </c>
      <c r="F42" s="24">
        <v>5.1654324132649663</v>
      </c>
      <c r="G42" s="24">
        <v>5.1896622435038182</v>
      </c>
      <c r="H42" s="69">
        <v>5.2307778798723206</v>
      </c>
      <c r="I42" s="24">
        <v>5.338067927946625</v>
      </c>
      <c r="J42" s="4">
        <v>49363.9447</v>
      </c>
    </row>
    <row r="43" spans="1:12" x14ac:dyDescent="0.2">
      <c r="A43" s="9" t="s">
        <v>7</v>
      </c>
      <c r="B43" s="4">
        <v>28319.175500000001</v>
      </c>
      <c r="C43" s="4">
        <v>28335.918399999999</v>
      </c>
      <c r="D43" s="4">
        <v>28346.536499999998</v>
      </c>
      <c r="E43" s="4">
        <v>28368.749199999998</v>
      </c>
      <c r="F43" s="24">
        <v>4.8789182263079454</v>
      </c>
      <c r="G43" s="24">
        <v>4.9409248775952079</v>
      </c>
      <c r="H43" s="69">
        <v>4.9802485804204792</v>
      </c>
      <c r="I43" s="24">
        <v>5.0625124142275553</v>
      </c>
      <c r="J43" s="4">
        <v>27001.780699999999</v>
      </c>
    </row>
    <row r="44" spans="1:12" x14ac:dyDescent="0.2">
      <c r="A44" s="9" t="s">
        <v>8</v>
      </c>
      <c r="B44" s="4">
        <v>35308.120600000002</v>
      </c>
      <c r="C44" s="4">
        <v>35311.217799999999</v>
      </c>
      <c r="D44" s="4">
        <v>35327.318500000001</v>
      </c>
      <c r="E44" s="4">
        <v>35309.476000000002</v>
      </c>
      <c r="F44" s="24">
        <v>4.7712357495374675</v>
      </c>
      <c r="G44" s="24">
        <v>4.7804261982458343</v>
      </c>
      <c r="H44" s="69">
        <v>4.8282024663328258</v>
      </c>
      <c r="I44" s="24">
        <v>4.7752576836002731</v>
      </c>
      <c r="J44" s="4">
        <v>33700.204400000002</v>
      </c>
    </row>
    <row r="45" spans="1:12" x14ac:dyDescent="0.2">
      <c r="A45" s="9" t="s">
        <v>9</v>
      </c>
      <c r="B45" s="4">
        <v>8017.8778000000002</v>
      </c>
      <c r="C45" s="4">
        <v>8032.5667000000003</v>
      </c>
      <c r="D45" s="4">
        <v>8037.3894</v>
      </c>
      <c r="E45" s="4">
        <v>8048.4216999999999</v>
      </c>
      <c r="F45" s="24">
        <v>4.5452680282019884</v>
      </c>
      <c r="G45" s="24">
        <v>4.736796887314739</v>
      </c>
      <c r="H45" s="69">
        <v>4.799680168489175</v>
      </c>
      <c r="I45" s="24">
        <v>4.9435305475093543</v>
      </c>
      <c r="J45" s="4">
        <v>7669.2880999999998</v>
      </c>
    </row>
    <row r="46" spans="1:12" x14ac:dyDescent="0.2">
      <c r="A46" s="9" t="s">
        <v>10</v>
      </c>
      <c r="B46" s="4">
        <v>23675.521799999999</v>
      </c>
      <c r="C46" s="4">
        <v>23781.0272</v>
      </c>
      <c r="D46" s="4">
        <v>23793.2804</v>
      </c>
      <c r="E46" s="4">
        <v>23790.864399999999</v>
      </c>
      <c r="F46" s="24">
        <v>4.1751379427732473</v>
      </c>
      <c r="G46" s="24">
        <v>4.6393743677000145</v>
      </c>
      <c r="H46" s="69">
        <v>4.6932899185809305</v>
      </c>
      <c r="I46" s="24">
        <v>4.6826592285629403</v>
      </c>
      <c r="J46" s="4">
        <v>22726.652699999999</v>
      </c>
    </row>
    <row r="47" spans="1:12" x14ac:dyDescent="0.2">
      <c r="A47" s="9" t="s">
        <v>11</v>
      </c>
      <c r="B47" s="4">
        <v>185207.46</v>
      </c>
      <c r="C47" s="4">
        <v>185180.8198</v>
      </c>
      <c r="D47" s="4">
        <v>185085.81030000001</v>
      </c>
      <c r="E47" s="4">
        <v>185426.68119999999</v>
      </c>
      <c r="F47" s="24">
        <v>5.7533311068852271</v>
      </c>
      <c r="G47" s="24">
        <v>5.73811957117627</v>
      </c>
      <c r="H47" s="69">
        <v>5.683869212622696</v>
      </c>
      <c r="I47" s="24">
        <v>5.8785062599230571</v>
      </c>
      <c r="J47" s="4">
        <v>175131.56140000001</v>
      </c>
    </row>
    <row r="48" spans="1:12" x14ac:dyDescent="0.2">
      <c r="A48" s="9" t="s">
        <v>12</v>
      </c>
      <c r="B48" s="4">
        <v>46351.589099999997</v>
      </c>
      <c r="C48" s="4">
        <v>46852.133699999998</v>
      </c>
      <c r="D48" s="4">
        <v>46858.163800000002</v>
      </c>
      <c r="E48" s="4">
        <v>46924.640599999999</v>
      </c>
      <c r="F48" s="24">
        <v>4.8525733780430755</v>
      </c>
      <c r="G48" s="24">
        <v>5.9848622686624395</v>
      </c>
      <c r="H48" s="69">
        <v>5.9985030416111869</v>
      </c>
      <c r="I48" s="24">
        <v>6.1488811340407494</v>
      </c>
      <c r="J48" s="4">
        <v>44206.439200000001</v>
      </c>
    </row>
    <row r="49" spans="1:10" x14ac:dyDescent="0.2">
      <c r="A49" s="9" t="s">
        <v>13</v>
      </c>
      <c r="B49" s="4">
        <v>252019.86600000001</v>
      </c>
      <c r="C49" s="4">
        <v>252544.51459999999</v>
      </c>
      <c r="D49" s="4">
        <v>252622.51180000001</v>
      </c>
      <c r="E49" s="4">
        <v>252679.73</v>
      </c>
      <c r="F49" s="24">
        <v>5.1639462561724514</v>
      </c>
      <c r="G49" s="24">
        <v>5.3828739067957514</v>
      </c>
      <c r="H49" s="69">
        <v>5.4154209177878556</v>
      </c>
      <c r="I49" s="24">
        <v>5.4392971772477807</v>
      </c>
      <c r="J49" s="4">
        <v>239644.74040000001</v>
      </c>
    </row>
    <row r="50" spans="1:10" x14ac:dyDescent="0.2">
      <c r="A50" s="9" t="s">
        <v>14</v>
      </c>
      <c r="B50" s="4">
        <v>41148.221100000002</v>
      </c>
      <c r="C50" s="4">
        <v>41238.267099999997</v>
      </c>
      <c r="D50" s="4">
        <v>41249.534399999997</v>
      </c>
      <c r="E50" s="4">
        <v>41265.556199999999</v>
      </c>
      <c r="F50" s="24">
        <v>3.7798803641410501</v>
      </c>
      <c r="G50" s="24">
        <v>4.0069852755431299</v>
      </c>
      <c r="H50" s="69">
        <v>4.0354025197099048</v>
      </c>
      <c r="I50" s="24">
        <v>4.0758110827721339</v>
      </c>
      <c r="J50" s="4">
        <v>39649.516799999998</v>
      </c>
    </row>
    <row r="51" spans="1:10" x14ac:dyDescent="0.2">
      <c r="A51" s="9" t="s">
        <v>15</v>
      </c>
      <c r="B51" s="4">
        <v>42836.860800000002</v>
      </c>
      <c r="C51" s="4">
        <v>42872.246800000001</v>
      </c>
      <c r="D51" s="4">
        <v>42887.4012</v>
      </c>
      <c r="E51" s="4">
        <v>42874.506099999999</v>
      </c>
      <c r="F51" s="24">
        <v>4.8006001551118516</v>
      </c>
      <c r="G51" s="24">
        <v>4.8871721860177502</v>
      </c>
      <c r="H51" s="69">
        <v>4.9242475035207178</v>
      </c>
      <c r="I51" s="24">
        <v>4.8926995750819344</v>
      </c>
      <c r="J51" s="4">
        <v>40874.633099999999</v>
      </c>
    </row>
    <row r="52" spans="1:10" x14ac:dyDescent="0.2">
      <c r="A52" s="9" t="s">
        <v>16</v>
      </c>
      <c r="B52" s="4">
        <v>40334.289599999996</v>
      </c>
      <c r="C52" s="4">
        <v>40333.9058</v>
      </c>
      <c r="D52" s="4">
        <v>40348.012199999997</v>
      </c>
      <c r="E52" s="4">
        <v>40393.351000000002</v>
      </c>
      <c r="F52" s="24">
        <v>0.25701519340731238</v>
      </c>
      <c r="G52" s="24">
        <v>0.25606120009760502</v>
      </c>
      <c r="H52" s="69">
        <v>0.29112480412159414</v>
      </c>
      <c r="I52" s="24">
        <v>0.40382129154036761</v>
      </c>
      <c r="J52" s="4">
        <v>40230.890099999997</v>
      </c>
    </row>
    <row r="53" spans="1:10" x14ac:dyDescent="0.2">
      <c r="A53" s="9" t="s">
        <v>17</v>
      </c>
      <c r="B53" s="4">
        <v>41984.919600000001</v>
      </c>
      <c r="C53" s="4">
        <v>42437.986400000002</v>
      </c>
      <c r="D53" s="4">
        <v>42522.210599999999</v>
      </c>
      <c r="E53" s="4">
        <v>42572.003400000001</v>
      </c>
      <c r="F53" s="24">
        <v>3.4965146049132869</v>
      </c>
      <c r="G53" s="24">
        <v>4.613364062526685</v>
      </c>
      <c r="H53" s="69">
        <v>4.8209841134505496</v>
      </c>
      <c r="I53" s="24">
        <v>4.9437277390551202</v>
      </c>
      <c r="J53" s="4">
        <v>40566.505799999999</v>
      </c>
    </row>
    <row r="54" spans="1:10" x14ac:dyDescent="0.2">
      <c r="A54" s="9" t="s">
        <v>18</v>
      </c>
      <c r="B54" s="4">
        <v>42876.658799999997</v>
      </c>
      <c r="C54" s="4">
        <v>42950.263400000003</v>
      </c>
      <c r="D54" s="4">
        <v>42951.330900000001</v>
      </c>
      <c r="E54" s="4">
        <v>42979.231599999999</v>
      </c>
      <c r="F54" s="24">
        <v>4.187256137291655</v>
      </c>
      <c r="G54" s="24">
        <v>4.3661101228331489</v>
      </c>
      <c r="H54" s="69">
        <v>4.3687040725260289</v>
      </c>
      <c r="I54" s="24">
        <v>4.4365008052628099</v>
      </c>
      <c r="J54" s="4">
        <v>41153.458100000003</v>
      </c>
    </row>
    <row r="55" spans="1:10" x14ac:dyDescent="0.2">
      <c r="A55" s="9" t="s">
        <v>19</v>
      </c>
      <c r="B55" s="4">
        <v>39118.3416</v>
      </c>
      <c r="C55" s="4">
        <v>39150.8583</v>
      </c>
      <c r="D55" s="4">
        <v>39177.709900000002</v>
      </c>
      <c r="E55" s="4">
        <v>39143.166400000002</v>
      </c>
      <c r="F55" s="24">
        <v>4.2941900599738716</v>
      </c>
      <c r="G55" s="24">
        <v>4.3808834818116509</v>
      </c>
      <c r="H55" s="69">
        <v>4.4524730676496631</v>
      </c>
      <c r="I55" s="24">
        <v>4.3603759539433895</v>
      </c>
      <c r="J55" s="4">
        <v>37507.6901</v>
      </c>
    </row>
    <row r="56" spans="1:10" x14ac:dyDescent="0.2">
      <c r="A56" s="9" t="s">
        <v>20</v>
      </c>
      <c r="B56" s="4">
        <v>18922.173699999999</v>
      </c>
      <c r="C56" s="4">
        <v>18923.635399999999</v>
      </c>
      <c r="D56" s="4">
        <v>18931.932499999999</v>
      </c>
      <c r="E56" s="4">
        <v>18956.528699999999</v>
      </c>
      <c r="F56" s="24">
        <v>6.8230921675032334</v>
      </c>
      <c r="G56" s="24">
        <v>6.8313440373093641</v>
      </c>
      <c r="H56" s="69">
        <v>6.8781844210874112</v>
      </c>
      <c r="I56" s="24">
        <v>7.0170396171778293</v>
      </c>
      <c r="J56" s="4">
        <v>17713.561099999999</v>
      </c>
    </row>
    <row r="57" spans="1:10" x14ac:dyDescent="0.2">
      <c r="A57" s="9" t="s">
        <v>21</v>
      </c>
      <c r="B57" s="4">
        <v>39730.468699999998</v>
      </c>
      <c r="C57" s="4">
        <v>39786.463300000003</v>
      </c>
      <c r="D57" s="4">
        <v>39790.034200000002</v>
      </c>
      <c r="E57" s="4">
        <v>39790.561999999998</v>
      </c>
      <c r="F57" s="24">
        <v>5.6252466149601332</v>
      </c>
      <c r="G57" s="24">
        <v>5.7741107896761719</v>
      </c>
      <c r="H57" s="69">
        <v>5.7836041887091767</v>
      </c>
      <c r="I57" s="24">
        <v>5.785007368862523</v>
      </c>
      <c r="J57" s="4">
        <v>37614.557099999998</v>
      </c>
    </row>
    <row r="58" spans="1:10" x14ac:dyDescent="0.2">
      <c r="A58" s="9" t="s">
        <v>22</v>
      </c>
      <c r="B58" s="4">
        <v>40069.1175</v>
      </c>
      <c r="C58" s="4">
        <v>40094.092799999999</v>
      </c>
      <c r="D58" s="4">
        <v>40099.561399999999</v>
      </c>
      <c r="E58" s="4">
        <v>40097.597999999998</v>
      </c>
      <c r="F58" s="24">
        <v>5.8068106758914553</v>
      </c>
      <c r="G58" s="24">
        <v>5.8727606394431575</v>
      </c>
      <c r="H58" s="69">
        <v>5.8872010654111619</v>
      </c>
      <c r="I58" s="24">
        <v>5.8820164967197996</v>
      </c>
      <c r="J58" s="4">
        <v>37870.074000000001</v>
      </c>
    </row>
    <row r="59" spans="1:10" x14ac:dyDescent="0.2">
      <c r="A59" s="9"/>
      <c r="B59" s="4"/>
      <c r="C59" s="6"/>
      <c r="D59" s="6"/>
      <c r="E59" s="4"/>
      <c r="F59" s="6"/>
      <c r="G59" s="24"/>
      <c r="H59" s="69"/>
      <c r="I59" s="24"/>
      <c r="J59" s="4"/>
    </row>
    <row r="60" spans="1:10" ht="13.5" thickBot="1" x14ac:dyDescent="0.25">
      <c r="A60" s="10" t="s">
        <v>42</v>
      </c>
      <c r="B60" s="5">
        <v>1513777.6100999999</v>
      </c>
      <c r="C60" s="5">
        <v>1517042.5815000001</v>
      </c>
      <c r="D60" s="5">
        <v>1517428.9903000002</v>
      </c>
      <c r="E60" s="5">
        <v>1518824.2122</v>
      </c>
      <c r="F60" s="25">
        <v>5.2887051934358738</v>
      </c>
      <c r="G60" s="25">
        <v>5.5157957574037937</v>
      </c>
      <c r="H60" s="70">
        <v>5.5426718863383968</v>
      </c>
      <c r="I60" s="25">
        <v>5.6397146133072624</v>
      </c>
      <c r="J60" s="5">
        <v>1437739.7911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109</v>
      </c>
    </row>
    <row r="2" spans="1:11" x14ac:dyDescent="0.2">
      <c r="A2" t="s">
        <v>0</v>
      </c>
      <c r="B2" t="s">
        <v>110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>
        <v>401291183500</v>
      </c>
      <c r="C4" s="1">
        <f t="shared" ref="C4:C24" si="0">SUM(B4/1000000)</f>
        <v>401291.18349999998</v>
      </c>
      <c r="D4" s="1">
        <v>401344252800</v>
      </c>
      <c r="E4" s="1">
        <f t="shared" ref="E4:E24" si="1">SUM(D4/1000000)</f>
        <v>401344.25280000002</v>
      </c>
      <c r="F4" s="1">
        <v>402001563800</v>
      </c>
      <c r="G4" s="1">
        <f t="shared" ref="G4:G24" si="2">SUM(F4/1000000)</f>
        <v>402001.5638</v>
      </c>
      <c r="H4" s="1">
        <v>402097834100</v>
      </c>
      <c r="I4" s="1">
        <f t="shared" ref="I4:I24" si="3">SUM(H4/1000000)</f>
        <v>402097.83409999998</v>
      </c>
      <c r="J4" s="1">
        <v>402373383900</v>
      </c>
      <c r="K4" s="1">
        <f t="shared" ref="K4:K24" si="4">SUM(J4/1000000)</f>
        <v>402373.38390000002</v>
      </c>
    </row>
    <row r="5" spans="1:11" x14ac:dyDescent="0.2">
      <c r="A5" t="s">
        <v>3</v>
      </c>
      <c r="B5" s="1">
        <v>55704164600</v>
      </c>
      <c r="C5" s="1">
        <f t="shared" si="0"/>
        <v>55704.164599999996</v>
      </c>
      <c r="D5" s="1">
        <v>55706024400</v>
      </c>
      <c r="E5" s="1">
        <f t="shared" si="1"/>
        <v>55706.024400000002</v>
      </c>
      <c r="F5" s="1">
        <v>56115292400</v>
      </c>
      <c r="G5" s="1">
        <f t="shared" si="2"/>
        <v>56115.292399999998</v>
      </c>
      <c r="H5" s="1">
        <v>56231750600</v>
      </c>
      <c r="I5" s="1">
        <f t="shared" si="3"/>
        <v>56231.750599999999</v>
      </c>
      <c r="J5" s="1">
        <v>56204774500</v>
      </c>
      <c r="K5" s="1">
        <f t="shared" si="4"/>
        <v>56204.7745</v>
      </c>
    </row>
    <row r="6" spans="1:11" x14ac:dyDescent="0.2">
      <c r="A6" t="s">
        <v>4</v>
      </c>
      <c r="B6" s="1">
        <v>43833476100</v>
      </c>
      <c r="C6" s="1">
        <f t="shared" si="0"/>
        <v>43833.4761</v>
      </c>
      <c r="D6" s="1">
        <v>43841369700</v>
      </c>
      <c r="E6" s="1">
        <f t="shared" si="1"/>
        <v>43841.369700000003</v>
      </c>
      <c r="F6" s="1">
        <v>43880455500</v>
      </c>
      <c r="G6" s="1">
        <f t="shared" si="2"/>
        <v>43880.455499999996</v>
      </c>
      <c r="H6" s="1">
        <v>43881311800</v>
      </c>
      <c r="I6" s="1">
        <f t="shared" si="3"/>
        <v>43881.311800000003</v>
      </c>
      <c r="J6" s="1">
        <v>43879324500</v>
      </c>
      <c r="K6" s="1">
        <f t="shared" si="4"/>
        <v>43879.324500000002</v>
      </c>
    </row>
    <row r="7" spans="1:11" x14ac:dyDescent="0.2">
      <c r="A7" t="s">
        <v>5</v>
      </c>
      <c r="B7" s="1">
        <v>68577791000</v>
      </c>
      <c r="C7" s="1">
        <f t="shared" si="0"/>
        <v>68577.790999999997</v>
      </c>
      <c r="D7" s="1">
        <v>68577621700</v>
      </c>
      <c r="E7" s="1">
        <f t="shared" si="1"/>
        <v>68577.621700000003</v>
      </c>
      <c r="F7" s="1">
        <v>68585182700</v>
      </c>
      <c r="G7" s="1">
        <f t="shared" si="2"/>
        <v>68585.182700000005</v>
      </c>
      <c r="H7" s="1">
        <v>68589431100</v>
      </c>
      <c r="I7" s="1">
        <f t="shared" si="3"/>
        <v>68589.431100000002</v>
      </c>
      <c r="J7" s="1">
        <v>68613045400</v>
      </c>
      <c r="K7" s="1">
        <f t="shared" si="4"/>
        <v>68613.045400000003</v>
      </c>
    </row>
    <row r="8" spans="1:11" x14ac:dyDescent="0.2">
      <c r="A8" t="s">
        <v>6</v>
      </c>
      <c r="B8" s="1">
        <v>54691464300</v>
      </c>
      <c r="C8" s="1">
        <f t="shared" si="0"/>
        <v>54691.4643</v>
      </c>
      <c r="D8" s="1">
        <v>54692825000</v>
      </c>
      <c r="E8" s="1">
        <f t="shared" si="1"/>
        <v>54692.824999999997</v>
      </c>
      <c r="F8" s="1">
        <v>54706860100</v>
      </c>
      <c r="G8" s="1">
        <f t="shared" si="2"/>
        <v>54706.860099999998</v>
      </c>
      <c r="H8" s="1">
        <v>54699216900</v>
      </c>
      <c r="I8" s="1">
        <f t="shared" si="3"/>
        <v>54699.216899999999</v>
      </c>
      <c r="J8" s="1">
        <v>54716716200</v>
      </c>
      <c r="K8" s="1">
        <f t="shared" si="4"/>
        <v>54716.716200000003</v>
      </c>
    </row>
    <row r="9" spans="1:11" x14ac:dyDescent="0.2">
      <c r="A9" t="s">
        <v>7</v>
      </c>
      <c r="B9" s="1">
        <v>29738211100</v>
      </c>
      <c r="C9" s="1">
        <f t="shared" si="0"/>
        <v>29738.2111</v>
      </c>
      <c r="D9" s="1">
        <v>29738058400</v>
      </c>
      <c r="E9" s="1">
        <f t="shared" si="1"/>
        <v>29738.058400000002</v>
      </c>
      <c r="F9" s="1">
        <v>29742854100</v>
      </c>
      <c r="G9" s="1">
        <f t="shared" si="2"/>
        <v>29742.8541</v>
      </c>
      <c r="H9" s="1">
        <v>29746313200</v>
      </c>
      <c r="I9" s="1">
        <f t="shared" si="3"/>
        <v>29746.313200000001</v>
      </c>
      <c r="J9" s="1">
        <v>29735217200</v>
      </c>
      <c r="K9" s="1">
        <f t="shared" si="4"/>
        <v>29735.217199999999</v>
      </c>
    </row>
    <row r="10" spans="1:11" x14ac:dyDescent="0.2">
      <c r="A10" t="s">
        <v>8</v>
      </c>
      <c r="B10" s="1">
        <v>37128098700</v>
      </c>
      <c r="C10" s="1">
        <f t="shared" si="0"/>
        <v>37128.098700000002</v>
      </c>
      <c r="D10" s="1">
        <v>37127797700</v>
      </c>
      <c r="E10" s="1">
        <f t="shared" si="1"/>
        <v>37127.797700000003</v>
      </c>
      <c r="F10" s="1">
        <v>37109946100</v>
      </c>
      <c r="G10" s="1">
        <f t="shared" si="2"/>
        <v>37109.946100000001</v>
      </c>
      <c r="H10" s="1">
        <v>37111588800</v>
      </c>
      <c r="I10" s="1">
        <f t="shared" si="3"/>
        <v>37111.588799999998</v>
      </c>
      <c r="J10" s="1">
        <v>37103544800</v>
      </c>
      <c r="K10" s="1">
        <f t="shared" si="4"/>
        <v>37103.544800000003</v>
      </c>
    </row>
    <row r="11" spans="1:11" x14ac:dyDescent="0.2">
      <c r="A11" t="s">
        <v>9</v>
      </c>
      <c r="B11" s="1">
        <v>8458873600</v>
      </c>
      <c r="C11" s="1">
        <f t="shared" si="0"/>
        <v>8458.8736000000008</v>
      </c>
      <c r="D11" s="1">
        <v>8459067300</v>
      </c>
      <c r="E11" s="1">
        <f t="shared" si="1"/>
        <v>8459.0673000000006</v>
      </c>
      <c r="F11" s="1">
        <v>8455446100</v>
      </c>
      <c r="G11" s="1">
        <f t="shared" si="2"/>
        <v>8455.4460999999992</v>
      </c>
      <c r="H11" s="1">
        <v>8455896900</v>
      </c>
      <c r="I11" s="1">
        <f t="shared" si="3"/>
        <v>8455.8968999999997</v>
      </c>
      <c r="J11" s="1">
        <v>8445584000</v>
      </c>
      <c r="K11" s="1">
        <f t="shared" si="4"/>
        <v>8445.5840000000007</v>
      </c>
    </row>
    <row r="12" spans="1:11" x14ac:dyDescent="0.2">
      <c r="A12" t="s">
        <v>10</v>
      </c>
      <c r="B12" s="1">
        <v>24751235100</v>
      </c>
      <c r="C12" s="1">
        <f t="shared" si="0"/>
        <v>24751.235100000002</v>
      </c>
      <c r="D12" s="1">
        <v>24750702700</v>
      </c>
      <c r="E12" s="1">
        <f t="shared" si="1"/>
        <v>24750.702700000002</v>
      </c>
      <c r="F12" s="1">
        <v>24750076100</v>
      </c>
      <c r="G12" s="1">
        <f t="shared" si="2"/>
        <v>24750.076099999998</v>
      </c>
      <c r="H12" s="1">
        <v>24759040600</v>
      </c>
      <c r="I12" s="1">
        <f t="shared" si="3"/>
        <v>24759.0406</v>
      </c>
      <c r="J12" s="1">
        <v>24782645400</v>
      </c>
      <c r="K12" s="1">
        <f t="shared" si="4"/>
        <v>24782.645400000001</v>
      </c>
    </row>
    <row r="13" spans="1:11" x14ac:dyDescent="0.2">
      <c r="A13" t="s">
        <v>11</v>
      </c>
      <c r="B13" s="1">
        <v>195345545600</v>
      </c>
      <c r="C13" s="1">
        <f t="shared" si="0"/>
        <v>195345.54560000001</v>
      </c>
      <c r="D13" s="1">
        <v>195485073100</v>
      </c>
      <c r="E13" s="1">
        <f t="shared" si="1"/>
        <v>195485.07310000001</v>
      </c>
      <c r="F13" s="1">
        <v>195463494200</v>
      </c>
      <c r="G13" s="1">
        <f t="shared" si="2"/>
        <v>195463.49419999999</v>
      </c>
      <c r="H13" s="1">
        <v>195553092600</v>
      </c>
      <c r="I13" s="1">
        <f t="shared" si="3"/>
        <v>195553.0926</v>
      </c>
      <c r="J13" s="1">
        <v>195613418000</v>
      </c>
      <c r="K13" s="1">
        <f t="shared" si="4"/>
        <v>195613.41800000001</v>
      </c>
    </row>
    <row r="14" spans="1:11" x14ac:dyDescent="0.2">
      <c r="A14" t="s">
        <v>12</v>
      </c>
      <c r="B14" s="1">
        <v>49351081300</v>
      </c>
      <c r="C14" s="1">
        <f t="shared" si="0"/>
        <v>49351.081299999998</v>
      </c>
      <c r="D14" s="1">
        <v>49352783200</v>
      </c>
      <c r="E14" s="1">
        <f t="shared" si="1"/>
        <v>49352.783199999998</v>
      </c>
      <c r="F14" s="1">
        <v>49735621200</v>
      </c>
      <c r="G14" s="1">
        <f t="shared" si="2"/>
        <v>49735.621200000001</v>
      </c>
      <c r="H14" s="1">
        <v>49739571100</v>
      </c>
      <c r="I14" s="1">
        <f t="shared" si="3"/>
        <v>49739.571100000001</v>
      </c>
      <c r="J14" s="1">
        <v>49809598300</v>
      </c>
      <c r="K14" s="1">
        <f t="shared" si="4"/>
        <v>49809.598299999998</v>
      </c>
    </row>
    <row r="15" spans="1:11" x14ac:dyDescent="0.2">
      <c r="A15" t="s">
        <v>13</v>
      </c>
      <c r="B15" s="1">
        <v>265116579300</v>
      </c>
      <c r="C15" s="1">
        <f t="shared" si="0"/>
        <v>265116.57929999998</v>
      </c>
      <c r="D15" s="1">
        <v>265117263500</v>
      </c>
      <c r="E15" s="1">
        <f t="shared" si="1"/>
        <v>265117.2635</v>
      </c>
      <c r="F15" s="1">
        <v>265847801700</v>
      </c>
      <c r="G15" s="1">
        <f t="shared" si="2"/>
        <v>265847.80170000001</v>
      </c>
      <c r="H15" s="1">
        <v>265832301700</v>
      </c>
      <c r="I15" s="1">
        <f t="shared" si="3"/>
        <v>265832.30170000001</v>
      </c>
      <c r="J15" s="1">
        <v>265915950000</v>
      </c>
      <c r="K15" s="1">
        <f t="shared" si="4"/>
        <v>265915.95</v>
      </c>
    </row>
    <row r="16" spans="1:11" x14ac:dyDescent="0.2">
      <c r="A16" t="s">
        <v>14</v>
      </c>
      <c r="B16" s="1">
        <v>43037743200</v>
      </c>
      <c r="C16" s="1">
        <f t="shared" si="0"/>
        <v>43037.743199999997</v>
      </c>
      <c r="D16" s="1">
        <v>43037894300</v>
      </c>
      <c r="E16" s="1">
        <f t="shared" si="1"/>
        <v>43037.8943</v>
      </c>
      <c r="F16" s="1">
        <v>43045385100</v>
      </c>
      <c r="G16" s="1">
        <f t="shared" si="2"/>
        <v>43045.3851</v>
      </c>
      <c r="H16" s="1">
        <v>43048383100</v>
      </c>
      <c r="I16" s="1">
        <f t="shared" si="3"/>
        <v>43048.383099999999</v>
      </c>
      <c r="J16" s="1">
        <v>43027909400</v>
      </c>
      <c r="K16" s="1">
        <f t="shared" si="4"/>
        <v>43027.909399999997</v>
      </c>
    </row>
    <row r="17" spans="1:11" x14ac:dyDescent="0.2">
      <c r="A17" t="s">
        <v>15</v>
      </c>
      <c r="B17" s="1">
        <v>45058812000</v>
      </c>
      <c r="C17" s="1">
        <f t="shared" si="0"/>
        <v>45058.811999999998</v>
      </c>
      <c r="D17" s="1">
        <v>45052035000</v>
      </c>
      <c r="E17" s="1">
        <f t="shared" si="1"/>
        <v>45052.035000000003</v>
      </c>
      <c r="F17" s="1">
        <v>45042315500</v>
      </c>
      <c r="G17" s="1">
        <f t="shared" si="2"/>
        <v>45042.315499999997</v>
      </c>
      <c r="H17" s="1">
        <v>45053134000</v>
      </c>
      <c r="I17" s="1">
        <f t="shared" si="3"/>
        <v>45053.133999999998</v>
      </c>
      <c r="J17" s="1">
        <v>44997448600</v>
      </c>
      <c r="K17" s="1">
        <f t="shared" si="4"/>
        <v>44997.448600000003</v>
      </c>
    </row>
    <row r="18" spans="1:11" x14ac:dyDescent="0.2">
      <c r="A18" t="s">
        <v>16</v>
      </c>
      <c r="B18" s="1">
        <v>42509909300</v>
      </c>
      <c r="C18" s="1">
        <f t="shared" si="0"/>
        <v>42509.909299999999</v>
      </c>
      <c r="D18" s="1">
        <v>42510259900</v>
      </c>
      <c r="E18" s="1">
        <f t="shared" si="1"/>
        <v>42510.259899999997</v>
      </c>
      <c r="F18" s="1">
        <v>42512641700</v>
      </c>
      <c r="G18" s="1">
        <f t="shared" si="2"/>
        <v>42512.6417</v>
      </c>
      <c r="H18" s="1">
        <v>42507377800</v>
      </c>
      <c r="I18" s="1">
        <f t="shared" si="3"/>
        <v>42507.377800000002</v>
      </c>
      <c r="J18" s="1">
        <v>42472148400</v>
      </c>
      <c r="K18" s="1">
        <f t="shared" si="4"/>
        <v>42472.148399999998</v>
      </c>
    </row>
    <row r="19" spans="1:11" x14ac:dyDescent="0.2">
      <c r="A19" t="s">
        <v>17</v>
      </c>
      <c r="B19" s="1">
        <v>44443116200</v>
      </c>
      <c r="C19" s="1">
        <f t="shared" si="0"/>
        <v>44443.116199999997</v>
      </c>
      <c r="D19" s="1">
        <v>44444531400</v>
      </c>
      <c r="E19" s="1">
        <f t="shared" si="1"/>
        <v>44444.5314</v>
      </c>
      <c r="F19" s="1">
        <v>44479072500</v>
      </c>
      <c r="G19" s="1">
        <f t="shared" si="2"/>
        <v>44479.072500000002</v>
      </c>
      <c r="H19" s="1">
        <v>44485528300</v>
      </c>
      <c r="I19" s="1">
        <f t="shared" si="3"/>
        <v>44485.528299999998</v>
      </c>
      <c r="J19" s="1">
        <v>44472592900</v>
      </c>
      <c r="K19" s="1">
        <f t="shared" si="4"/>
        <v>44472.592900000003</v>
      </c>
    </row>
    <row r="20" spans="1:11" x14ac:dyDescent="0.2">
      <c r="A20" t="s">
        <v>18</v>
      </c>
      <c r="B20" s="1">
        <v>44925867900</v>
      </c>
      <c r="C20" s="1">
        <f t="shared" si="0"/>
        <v>44925.867899999997</v>
      </c>
      <c r="D20" s="1">
        <v>44926188400</v>
      </c>
      <c r="E20" s="1">
        <f t="shared" si="1"/>
        <v>44926.188399999999</v>
      </c>
      <c r="F20" s="1">
        <v>44919715900</v>
      </c>
      <c r="G20" s="1">
        <f t="shared" si="2"/>
        <v>44919.715900000003</v>
      </c>
      <c r="H20" s="1">
        <v>44930495600</v>
      </c>
      <c r="I20" s="1">
        <f t="shared" si="3"/>
        <v>44930.495600000002</v>
      </c>
      <c r="J20" s="1">
        <v>44908645100</v>
      </c>
      <c r="K20" s="1">
        <f t="shared" si="4"/>
        <v>44908.645100000002</v>
      </c>
    </row>
    <row r="21" spans="1:11" x14ac:dyDescent="0.2">
      <c r="A21" t="s">
        <v>19</v>
      </c>
      <c r="B21" s="1">
        <v>40813070300</v>
      </c>
      <c r="C21" s="1">
        <f t="shared" si="0"/>
        <v>40813.070299999999</v>
      </c>
      <c r="D21" s="1">
        <v>40833355400</v>
      </c>
      <c r="E21" s="1">
        <f t="shared" si="1"/>
        <v>40833.3554</v>
      </c>
      <c r="F21" s="1">
        <v>40944709500</v>
      </c>
      <c r="G21" s="1">
        <f t="shared" si="2"/>
        <v>40944.709499999997</v>
      </c>
      <c r="H21" s="1">
        <v>40956764400</v>
      </c>
      <c r="I21" s="1">
        <f t="shared" si="3"/>
        <v>40956.7644</v>
      </c>
      <c r="J21" s="1">
        <v>40910137400</v>
      </c>
      <c r="K21" s="1">
        <f t="shared" si="4"/>
        <v>40910.1374</v>
      </c>
    </row>
    <row r="22" spans="1:11" x14ac:dyDescent="0.2">
      <c r="A22" t="s">
        <v>20</v>
      </c>
      <c r="B22" s="1">
        <v>19789232500</v>
      </c>
      <c r="C22" s="1">
        <f t="shared" si="0"/>
        <v>19789.232499999998</v>
      </c>
      <c r="D22" s="1">
        <v>19788749200</v>
      </c>
      <c r="E22" s="1">
        <f t="shared" si="1"/>
        <v>19788.749199999998</v>
      </c>
      <c r="F22" s="1">
        <v>19772884700</v>
      </c>
      <c r="G22" s="1">
        <f t="shared" si="2"/>
        <v>19772.884699999999</v>
      </c>
      <c r="H22" s="1">
        <v>19777221300</v>
      </c>
      <c r="I22" s="1">
        <f t="shared" si="3"/>
        <v>19777.221300000001</v>
      </c>
      <c r="J22" s="1">
        <v>19796054500</v>
      </c>
      <c r="K22" s="1">
        <f t="shared" si="4"/>
        <v>19796.054499999998</v>
      </c>
    </row>
    <row r="23" spans="1:11" x14ac:dyDescent="0.2">
      <c r="A23" t="s">
        <v>21</v>
      </c>
      <c r="B23" s="1">
        <v>41804866900</v>
      </c>
      <c r="C23" s="1">
        <f t="shared" si="0"/>
        <v>41804.866900000001</v>
      </c>
      <c r="D23" s="1">
        <v>41804533300</v>
      </c>
      <c r="E23" s="1">
        <f t="shared" si="1"/>
        <v>41804.533300000003</v>
      </c>
      <c r="F23" s="1">
        <v>41786287200</v>
      </c>
      <c r="G23" s="1">
        <f t="shared" si="2"/>
        <v>41786.287199999999</v>
      </c>
      <c r="H23" s="1">
        <v>41779676400</v>
      </c>
      <c r="I23" s="1">
        <f t="shared" si="3"/>
        <v>41779.676399999997</v>
      </c>
      <c r="J23" s="1">
        <v>41777625100</v>
      </c>
      <c r="K23" s="1">
        <f t="shared" si="4"/>
        <v>41777.625099999997</v>
      </c>
    </row>
    <row r="24" spans="1:11" x14ac:dyDescent="0.2">
      <c r="A24" t="s">
        <v>22</v>
      </c>
      <c r="B24" s="1">
        <v>41638455100</v>
      </c>
      <c r="C24" s="1">
        <f t="shared" si="0"/>
        <v>41638.455099999999</v>
      </c>
      <c r="D24" s="1">
        <v>41666830200</v>
      </c>
      <c r="E24" s="1">
        <f t="shared" si="1"/>
        <v>41666.830199999997</v>
      </c>
      <c r="F24" s="1">
        <v>42015943600</v>
      </c>
      <c r="G24" s="1">
        <f t="shared" si="2"/>
        <v>42015.943599999999</v>
      </c>
      <c r="H24" s="1">
        <v>42024215800</v>
      </c>
      <c r="I24" s="1">
        <f t="shared" si="3"/>
        <v>42024.215799999998</v>
      </c>
      <c r="J24" s="1">
        <v>42039043200</v>
      </c>
      <c r="K24" s="1">
        <f t="shared" si="4"/>
        <v>42039.0432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1598008777600</v>
      </c>
      <c r="C26" s="1">
        <f>SUM(B26/1000000)</f>
        <v>1598008.7775999999</v>
      </c>
      <c r="D26" s="1">
        <f>SUM(D4:D25)</f>
        <v>1598257216600</v>
      </c>
      <c r="E26" s="1">
        <f>SUM(D26/1000000)</f>
        <v>1598257.2165999999</v>
      </c>
      <c r="F26" s="1">
        <f>SUM(F4:F25)</f>
        <v>1600913549700</v>
      </c>
      <c r="G26" s="1">
        <f>SUM(F26/1000000)</f>
        <v>1600913.5497000001</v>
      </c>
      <c r="H26" s="1">
        <f>SUM(H4:H25)</f>
        <v>1601260146100</v>
      </c>
      <c r="I26" s="1">
        <f>SUM(I4:I25)</f>
        <v>1601260.1460999998</v>
      </c>
      <c r="J26" s="1">
        <f>SUM(J4:J25)</f>
        <v>1601594806800</v>
      </c>
      <c r="K26" s="1">
        <f>SUM(K4:K25)</f>
        <v>1601594.8068000001</v>
      </c>
    </row>
  </sheetData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workbookViewId="0">
      <selection activeCell="B32" sqref="B32"/>
    </sheetView>
  </sheetViews>
  <sheetFormatPr defaultRowHeight="12.75" x14ac:dyDescent="0.2"/>
  <cols>
    <col min="1" max="1" width="24.42578125" bestFit="1" customWidth="1"/>
    <col min="2" max="3" width="9" customWidth="1"/>
    <col min="6" max="6" width="9" customWidth="1"/>
    <col min="7" max="7" width="6.140625" customWidth="1"/>
    <col min="8" max="8" width="7.140625" customWidth="1"/>
    <col min="9" max="9" width="6.85546875" customWidth="1"/>
    <col min="10" max="10" width="11" customWidth="1"/>
    <col min="11" max="11" width="6.7109375" bestFit="1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19" t="s">
        <v>43</v>
      </c>
      <c r="C4" s="39"/>
      <c r="D4" s="39"/>
      <c r="E4" s="39"/>
      <c r="F4" s="12"/>
      <c r="G4" s="38" t="s">
        <v>115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8" t="s">
        <v>113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 t="s">
        <v>111</v>
      </c>
      <c r="C6" s="28" t="s">
        <v>91</v>
      </c>
      <c r="D6" s="26" t="s">
        <v>112</v>
      </c>
      <c r="E6" s="26" t="s">
        <v>64</v>
      </c>
      <c r="F6" s="44" t="s">
        <v>114</v>
      </c>
      <c r="G6" s="26" t="s">
        <v>107</v>
      </c>
      <c r="H6" s="26" t="s">
        <v>91</v>
      </c>
      <c r="I6" s="26" t="s">
        <v>112</v>
      </c>
      <c r="J6" s="26" t="s">
        <v>64</v>
      </c>
      <c r="K6" s="12" t="s">
        <v>41</v>
      </c>
      <c r="L6" s="6" t="s">
        <v>116</v>
      </c>
      <c r="N6" s="39"/>
    </row>
    <row r="7" spans="1:14" x14ac:dyDescent="0.2">
      <c r="A7" s="9" t="s">
        <v>2</v>
      </c>
      <c r="B7" s="62">
        <f>SUM('2009'!C4)</f>
        <v>401291.18349999998</v>
      </c>
      <c r="C7" s="27">
        <f>SUM('2009'!E4)</f>
        <v>401344.25280000002</v>
      </c>
      <c r="D7" s="27">
        <f>SUM('2009'!G4)</f>
        <v>402001.5638</v>
      </c>
      <c r="E7" s="27">
        <f>SUM('2009'!I4)</f>
        <v>402097.83409999998</v>
      </c>
      <c r="F7" s="27">
        <f>SUM('2009'!K4)</f>
        <v>402373.38390000002</v>
      </c>
      <c r="G7" s="45">
        <f t="shared" ref="G7:G27" si="0">SUM((B7/L7)*100)-100</f>
        <v>6.0738608345649112</v>
      </c>
      <c r="H7" s="31">
        <f t="shared" ref="H7:H27" si="1">SUM((C7/L7)*100)-100</f>
        <v>6.087888716996062</v>
      </c>
      <c r="I7" s="31">
        <f t="shared" ref="I7:I27" si="2">SUM((D7/L7)*100)-100</f>
        <v>6.2616366546679245</v>
      </c>
      <c r="J7" s="31">
        <f t="shared" ref="J7:J27" si="3">SUM((E7/L7)*100)-100</f>
        <v>6.287083917963443</v>
      </c>
      <c r="K7" s="31">
        <f t="shared" ref="K7:K27" si="4">SUM((F7/L7)*100)-100</f>
        <v>6.3599203827052548</v>
      </c>
      <c r="L7" s="27">
        <v>378312.97960000002</v>
      </c>
    </row>
    <row r="8" spans="1:14" x14ac:dyDescent="0.2">
      <c r="A8" s="9" t="s">
        <v>3</v>
      </c>
      <c r="B8" s="41">
        <f>SUM('2009'!C5)</f>
        <v>55704.164599999996</v>
      </c>
      <c r="C8" s="4">
        <f>SUM('2009'!E5)</f>
        <v>55706.024400000002</v>
      </c>
      <c r="D8" s="4">
        <f>SUM('2009'!G5)</f>
        <v>56115.292399999998</v>
      </c>
      <c r="E8" s="4">
        <f>SUM('2009'!I5)</f>
        <v>56231.750599999999</v>
      </c>
      <c r="F8" s="4">
        <f>SUM('2009'!K5)</f>
        <v>56204.7745</v>
      </c>
      <c r="G8" s="46">
        <f t="shared" si="0"/>
        <v>4.9261641187657688</v>
      </c>
      <c r="H8" s="32">
        <f t="shared" si="1"/>
        <v>4.9296672981318039</v>
      </c>
      <c r="I8" s="32">
        <f t="shared" si="2"/>
        <v>5.700577725474588</v>
      </c>
      <c r="J8" s="32">
        <f t="shared" si="3"/>
        <v>5.9199421535011396</v>
      </c>
      <c r="K8" s="32">
        <f t="shared" si="4"/>
        <v>5.8691291000030787</v>
      </c>
      <c r="L8" s="4">
        <v>53088.917399999998</v>
      </c>
    </row>
    <row r="9" spans="1:14" x14ac:dyDescent="0.2">
      <c r="A9" s="9" t="s">
        <v>4</v>
      </c>
      <c r="B9" s="41">
        <f>SUM('2009'!C6)</f>
        <v>43833.4761</v>
      </c>
      <c r="C9" s="4">
        <f>SUM('2009'!E6)</f>
        <v>43841.369700000003</v>
      </c>
      <c r="D9" s="4">
        <f>SUM('2009'!G6)</f>
        <v>43880.455499999996</v>
      </c>
      <c r="E9" s="4">
        <f>SUM('2009'!I6)</f>
        <v>43881.311800000003</v>
      </c>
      <c r="F9" s="4">
        <f>SUM('2009'!K6)</f>
        <v>43879.324500000002</v>
      </c>
      <c r="G9" s="46">
        <f t="shared" si="0"/>
        <v>5.1719042412307061</v>
      </c>
      <c r="H9" s="32">
        <f t="shared" si="1"/>
        <v>5.1908437599999786</v>
      </c>
      <c r="I9" s="32">
        <f t="shared" si="2"/>
        <v>5.2846243218110658</v>
      </c>
      <c r="J9" s="32">
        <f t="shared" si="3"/>
        <v>5.2866788862585139</v>
      </c>
      <c r="K9" s="32">
        <f t="shared" si="4"/>
        <v>5.2819106555842836</v>
      </c>
      <c r="L9" s="4">
        <v>41677.933299999997</v>
      </c>
    </row>
    <row r="10" spans="1:14" x14ac:dyDescent="0.2">
      <c r="A10" s="9" t="s">
        <v>5</v>
      </c>
      <c r="B10" s="41">
        <f>SUM('2009'!C7)</f>
        <v>68577.790999999997</v>
      </c>
      <c r="C10" s="4">
        <f>SUM('2009'!E7)</f>
        <v>68577.621700000003</v>
      </c>
      <c r="D10" s="4">
        <f>SUM('2009'!G7)</f>
        <v>68585.182700000005</v>
      </c>
      <c r="E10" s="4">
        <f>SUM('2009'!I7)</f>
        <v>68589.431100000002</v>
      </c>
      <c r="F10" s="4">
        <f>SUM('2009'!K7)</f>
        <v>68613.045400000003</v>
      </c>
      <c r="G10" s="46">
        <f t="shared" si="0"/>
        <v>5.3029387508191945</v>
      </c>
      <c r="H10" s="32">
        <f t="shared" si="1"/>
        <v>5.3026787863719562</v>
      </c>
      <c r="I10" s="32">
        <f t="shared" si="2"/>
        <v>5.3142888937884436</v>
      </c>
      <c r="J10" s="32">
        <f t="shared" si="3"/>
        <v>5.3208124198231133</v>
      </c>
      <c r="K10" s="32">
        <f t="shared" si="4"/>
        <v>5.3570727768612159</v>
      </c>
      <c r="L10" s="4">
        <v>65124.289799999999</v>
      </c>
    </row>
    <row r="11" spans="1:14" x14ac:dyDescent="0.2">
      <c r="A11" s="9" t="s">
        <v>6</v>
      </c>
      <c r="B11" s="41">
        <f>SUM('2009'!C8)</f>
        <v>54691.4643</v>
      </c>
      <c r="C11" s="4">
        <f>SUM('2009'!E8)</f>
        <v>54692.824999999997</v>
      </c>
      <c r="D11" s="4">
        <f>SUM('2009'!G8)</f>
        <v>54706.860099999998</v>
      </c>
      <c r="E11" s="4">
        <f>SUM('2009'!I8)</f>
        <v>54699.216899999999</v>
      </c>
      <c r="F11" s="4">
        <f>SUM('2009'!K8)</f>
        <v>54716.716200000003</v>
      </c>
      <c r="G11" s="46">
        <f t="shared" si="0"/>
        <v>5.1778637559700655</v>
      </c>
      <c r="H11" s="32">
        <f t="shared" si="1"/>
        <v>5.1804805357737393</v>
      </c>
      <c r="I11" s="32">
        <f t="shared" si="2"/>
        <v>5.2074716184681762</v>
      </c>
      <c r="J11" s="32">
        <f t="shared" si="3"/>
        <v>5.1927728814980014</v>
      </c>
      <c r="K11" s="32">
        <f t="shared" si="4"/>
        <v>5.2264260121059039</v>
      </c>
      <c r="L11" s="4">
        <v>51999.025600000001</v>
      </c>
    </row>
    <row r="12" spans="1:14" x14ac:dyDescent="0.2">
      <c r="A12" s="9" t="s">
        <v>7</v>
      </c>
      <c r="B12" s="41">
        <f>SUM('2009'!C9)</f>
        <v>29738.2111</v>
      </c>
      <c r="C12" s="4">
        <f>SUM('2009'!E9)</f>
        <v>29738.058400000002</v>
      </c>
      <c r="D12" s="4">
        <f>SUM('2009'!G9)</f>
        <v>29742.8541</v>
      </c>
      <c r="E12" s="4">
        <f>SUM('2009'!I9)</f>
        <v>29746.313200000001</v>
      </c>
      <c r="F12" s="4">
        <f>SUM('2009'!K9)</f>
        <v>29735.217199999999</v>
      </c>
      <c r="G12" s="46">
        <f t="shared" si="0"/>
        <v>4.8273608763829543</v>
      </c>
      <c r="H12" s="32">
        <f t="shared" si="1"/>
        <v>4.8268226080267311</v>
      </c>
      <c r="I12" s="32">
        <f t="shared" si="2"/>
        <v>4.8437274774173034</v>
      </c>
      <c r="J12" s="32">
        <f t="shared" si="3"/>
        <v>4.8559208243132588</v>
      </c>
      <c r="K12" s="32">
        <f t="shared" si="4"/>
        <v>4.8168073620954601</v>
      </c>
      <c r="L12" s="4">
        <v>28368.749199999998</v>
      </c>
    </row>
    <row r="13" spans="1:14" x14ac:dyDescent="0.2">
      <c r="A13" s="9" t="s">
        <v>8</v>
      </c>
      <c r="B13" s="41">
        <f>SUM('2009'!C10)</f>
        <v>37128.098700000002</v>
      </c>
      <c r="C13" s="4">
        <f>SUM('2009'!E10)</f>
        <v>37127.797700000003</v>
      </c>
      <c r="D13" s="4">
        <f>SUM('2009'!G10)</f>
        <v>37109.946100000001</v>
      </c>
      <c r="E13" s="4">
        <f>SUM('2009'!I10)</f>
        <v>37111.588799999998</v>
      </c>
      <c r="F13" s="4">
        <f>SUM('2009'!K10)</f>
        <v>37103.544800000003</v>
      </c>
      <c r="G13" s="46">
        <f t="shared" si="0"/>
        <v>5.1505230493933141</v>
      </c>
      <c r="H13" s="32">
        <f t="shared" si="1"/>
        <v>5.1496705870118404</v>
      </c>
      <c r="I13" s="32">
        <f t="shared" si="2"/>
        <v>5.0991130539575096</v>
      </c>
      <c r="J13" s="32">
        <f t="shared" si="3"/>
        <v>5.1037653461637262</v>
      </c>
      <c r="K13" s="32">
        <f t="shared" si="4"/>
        <v>5.0809839262412169</v>
      </c>
      <c r="L13" s="4">
        <v>35309.476000000002</v>
      </c>
    </row>
    <row r="14" spans="1:14" x14ac:dyDescent="0.2">
      <c r="A14" s="9" t="s">
        <v>9</v>
      </c>
      <c r="B14" s="41">
        <f>SUM('2009'!C11)</f>
        <v>8458.8736000000008</v>
      </c>
      <c r="C14" s="4">
        <f>SUM('2009'!E11)</f>
        <v>8459.0673000000006</v>
      </c>
      <c r="D14" s="4">
        <f>SUM('2009'!G11)</f>
        <v>8455.4460999999992</v>
      </c>
      <c r="E14" s="4">
        <f>SUM('2009'!I11)</f>
        <v>8455.8968999999997</v>
      </c>
      <c r="F14" s="4">
        <f>SUM('2009'!K11)</f>
        <v>8445.5840000000007</v>
      </c>
      <c r="G14" s="46">
        <f t="shared" si="0"/>
        <v>5.0997812403393397</v>
      </c>
      <c r="H14" s="32">
        <f t="shared" si="1"/>
        <v>5.1021879233788212</v>
      </c>
      <c r="I14" s="32">
        <f t="shared" si="2"/>
        <v>5.0571952510887854</v>
      </c>
      <c r="J14" s="32">
        <f t="shared" si="3"/>
        <v>5.0627963492519257</v>
      </c>
      <c r="K14" s="32">
        <f t="shared" si="4"/>
        <v>4.9346606676934073</v>
      </c>
      <c r="L14" s="4">
        <v>8048.4216999999999</v>
      </c>
    </row>
    <row r="15" spans="1:14" x14ac:dyDescent="0.2">
      <c r="A15" s="9" t="s">
        <v>10</v>
      </c>
      <c r="B15" s="41">
        <f>SUM('2009'!C12)</f>
        <v>24751.235100000002</v>
      </c>
      <c r="C15" s="4">
        <f>SUM('2009'!E12)</f>
        <v>24750.702700000002</v>
      </c>
      <c r="D15" s="4">
        <f>SUM('2009'!G12)</f>
        <v>24750.076099999998</v>
      </c>
      <c r="E15" s="4">
        <f>SUM('2009'!I12)</f>
        <v>24759.0406</v>
      </c>
      <c r="F15" s="4">
        <f>SUM('2009'!K12)</f>
        <v>24782.645400000001</v>
      </c>
      <c r="G15" s="46">
        <f t="shared" si="0"/>
        <v>4.0367204984784024</v>
      </c>
      <c r="H15" s="32">
        <f t="shared" si="1"/>
        <v>4.0344826646988139</v>
      </c>
      <c r="I15" s="32">
        <f t="shared" si="2"/>
        <v>4.0318488806148594</v>
      </c>
      <c r="J15" s="32">
        <f t="shared" si="3"/>
        <v>4.0695293105869723</v>
      </c>
      <c r="K15" s="32">
        <f t="shared" si="4"/>
        <v>4.1687472271919859</v>
      </c>
      <c r="L15" s="4">
        <v>23790.864399999999</v>
      </c>
    </row>
    <row r="16" spans="1:14" x14ac:dyDescent="0.2">
      <c r="A16" s="9" t="s">
        <v>11</v>
      </c>
      <c r="B16" s="41">
        <f>SUM('2009'!C13)</f>
        <v>195345.54560000001</v>
      </c>
      <c r="C16" s="4">
        <f>SUM('2009'!E13)</f>
        <v>195485.07310000001</v>
      </c>
      <c r="D16" s="4">
        <f>SUM('2009'!G13)</f>
        <v>195463.49419999999</v>
      </c>
      <c r="E16" s="4">
        <f>SUM('2009'!I13)</f>
        <v>195553.0926</v>
      </c>
      <c r="F16" s="4">
        <f>SUM('2009'!K13)</f>
        <v>195613.41800000001</v>
      </c>
      <c r="G16" s="46">
        <f t="shared" si="0"/>
        <v>5.3492109850693907</v>
      </c>
      <c r="H16" s="32">
        <f t="shared" si="1"/>
        <v>5.4244577074380658</v>
      </c>
      <c r="I16" s="32">
        <f t="shared" si="2"/>
        <v>5.4128202775599163</v>
      </c>
      <c r="J16" s="32">
        <f t="shared" si="3"/>
        <v>5.4611404003276789</v>
      </c>
      <c r="K16" s="32">
        <f t="shared" si="4"/>
        <v>5.4936736903642611</v>
      </c>
      <c r="L16" s="4">
        <v>185426.68119999999</v>
      </c>
    </row>
    <row r="17" spans="1:12" x14ac:dyDescent="0.2">
      <c r="A17" s="9" t="s">
        <v>12</v>
      </c>
      <c r="B17" s="41">
        <f>SUM('2009'!C14)</f>
        <v>49351.081299999998</v>
      </c>
      <c r="C17" s="4">
        <f>SUM('2009'!E14)</f>
        <v>49352.783199999998</v>
      </c>
      <c r="D17" s="4">
        <f>SUM('2009'!G14)</f>
        <v>49735.621200000001</v>
      </c>
      <c r="E17" s="4">
        <f>SUM('2009'!I14)</f>
        <v>49739.571100000001</v>
      </c>
      <c r="F17" s="4">
        <f>SUM('2009'!K14)</f>
        <v>49809.598299999998</v>
      </c>
      <c r="G17" s="46">
        <f t="shared" si="0"/>
        <v>5.1709308136927916</v>
      </c>
      <c r="H17" s="32">
        <f t="shared" si="1"/>
        <v>5.1745576928297226</v>
      </c>
      <c r="I17" s="32">
        <f t="shared" si="2"/>
        <v>5.9904147672896784</v>
      </c>
      <c r="J17" s="32">
        <f t="shared" si="3"/>
        <v>5.9988323064535081</v>
      </c>
      <c r="K17" s="32">
        <f t="shared" si="4"/>
        <v>6.1480656284451243</v>
      </c>
      <c r="L17" s="4">
        <v>46924.640599999999</v>
      </c>
    </row>
    <row r="18" spans="1:12" x14ac:dyDescent="0.2">
      <c r="A18" s="9" t="s">
        <v>13</v>
      </c>
      <c r="B18" s="41">
        <f>SUM('2009'!C15)</f>
        <v>265116.57929999998</v>
      </c>
      <c r="C18" s="4">
        <f>SUM('2009'!E15)</f>
        <v>265117.2635</v>
      </c>
      <c r="D18" s="4">
        <f>SUM('2009'!G15)</f>
        <v>265847.80170000001</v>
      </c>
      <c r="E18" s="4">
        <f>SUM('2009'!I15)</f>
        <v>265832.30170000001</v>
      </c>
      <c r="F18" s="4">
        <f>SUM('2009'!K15)</f>
        <v>265915.95</v>
      </c>
      <c r="G18" s="46">
        <f t="shared" si="0"/>
        <v>4.9219813951835363</v>
      </c>
      <c r="H18" s="32">
        <f t="shared" si="1"/>
        <v>4.9222521727405564</v>
      </c>
      <c r="I18" s="32">
        <f t="shared" si="2"/>
        <v>5.2113684386159633</v>
      </c>
      <c r="J18" s="32">
        <f t="shared" si="3"/>
        <v>5.2052341911240916</v>
      </c>
      <c r="K18" s="32">
        <f t="shared" si="4"/>
        <v>5.2383386668966239</v>
      </c>
      <c r="L18" s="4">
        <v>252679.73</v>
      </c>
    </row>
    <row r="19" spans="1:12" x14ac:dyDescent="0.2">
      <c r="A19" s="9" t="s">
        <v>14</v>
      </c>
      <c r="B19" s="41">
        <f>SUM('2009'!C16)</f>
        <v>43037.743199999997</v>
      </c>
      <c r="C19" s="4">
        <f>SUM('2009'!E16)</f>
        <v>43037.8943</v>
      </c>
      <c r="D19" s="4">
        <f>SUM('2009'!G16)</f>
        <v>43045.3851</v>
      </c>
      <c r="E19" s="4">
        <f>SUM('2009'!I16)</f>
        <v>43048.383099999999</v>
      </c>
      <c r="F19" s="4">
        <f>SUM('2009'!K16)</f>
        <v>43027.909399999997</v>
      </c>
      <c r="G19" s="46">
        <f t="shared" si="0"/>
        <v>4.294591332807471</v>
      </c>
      <c r="H19" s="32">
        <f t="shared" si="1"/>
        <v>4.2949574977496638</v>
      </c>
      <c r="I19" s="32">
        <f t="shared" si="2"/>
        <v>4.3131101671664851</v>
      </c>
      <c r="J19" s="32">
        <f t="shared" si="3"/>
        <v>4.3203753061251717</v>
      </c>
      <c r="K19" s="32">
        <f t="shared" si="4"/>
        <v>4.2707608046247429</v>
      </c>
      <c r="L19" s="4">
        <v>41265.556199999999</v>
      </c>
    </row>
    <row r="20" spans="1:12" x14ac:dyDescent="0.2">
      <c r="A20" s="9" t="s">
        <v>15</v>
      </c>
      <c r="B20" s="41">
        <f>SUM('2009'!C17)</f>
        <v>45058.811999999998</v>
      </c>
      <c r="C20" s="4">
        <f>SUM('2009'!E17)</f>
        <v>45052.035000000003</v>
      </c>
      <c r="D20" s="4">
        <f>SUM('2009'!G17)</f>
        <v>45042.315499999997</v>
      </c>
      <c r="E20" s="4">
        <f>SUM('2009'!I17)</f>
        <v>45053.133999999998</v>
      </c>
      <c r="F20" s="4">
        <f>SUM('2009'!K17)</f>
        <v>44997.448600000003</v>
      </c>
      <c r="G20" s="46">
        <f t="shared" si="0"/>
        <v>5.0946497083962754</v>
      </c>
      <c r="H20" s="32">
        <f t="shared" si="1"/>
        <v>5.0788431123175144</v>
      </c>
      <c r="I20" s="32">
        <f t="shared" si="2"/>
        <v>5.0561734634186166</v>
      </c>
      <c r="J20" s="32">
        <f t="shared" si="3"/>
        <v>5.0814064071516043</v>
      </c>
      <c r="K20" s="32">
        <f t="shared" si="4"/>
        <v>4.9515264270298047</v>
      </c>
      <c r="L20" s="4">
        <v>42874.506099999999</v>
      </c>
    </row>
    <row r="21" spans="1:12" x14ac:dyDescent="0.2">
      <c r="A21" s="9" t="s">
        <v>16</v>
      </c>
      <c r="B21" s="41">
        <f>SUM('2009'!C18)</f>
        <v>42509.909299999999</v>
      </c>
      <c r="C21" s="4">
        <f>SUM('2009'!E18)</f>
        <v>42510.259899999997</v>
      </c>
      <c r="D21" s="4">
        <f>SUM('2009'!G18)</f>
        <v>42512.6417</v>
      </c>
      <c r="E21" s="4">
        <f>SUM('2009'!I18)</f>
        <v>42507.377800000002</v>
      </c>
      <c r="F21" s="4">
        <f>SUM('2009'!K18)</f>
        <v>42472.148399999998</v>
      </c>
      <c r="G21" s="46">
        <f t="shared" si="0"/>
        <v>5.239868066405279</v>
      </c>
      <c r="H21" s="32">
        <f t="shared" si="1"/>
        <v>5.2407360310363913</v>
      </c>
      <c r="I21" s="32">
        <f t="shared" si="2"/>
        <v>5.2466325460346184</v>
      </c>
      <c r="J21" s="32">
        <f t="shared" si="3"/>
        <v>5.2336009458586261</v>
      </c>
      <c r="K21" s="32">
        <f t="shared" si="4"/>
        <v>5.1463851067963873</v>
      </c>
      <c r="L21" s="4">
        <v>40393.351000000002</v>
      </c>
    </row>
    <row r="22" spans="1:12" x14ac:dyDescent="0.2">
      <c r="A22" s="9" t="s">
        <v>17</v>
      </c>
      <c r="B22" s="41">
        <f>SUM('2009'!C19)</f>
        <v>44443.116199999997</v>
      </c>
      <c r="C22" s="4">
        <f>SUM('2009'!E19)</f>
        <v>44444.5314</v>
      </c>
      <c r="D22" s="4">
        <f>SUM('2009'!G19)</f>
        <v>44479.072500000002</v>
      </c>
      <c r="E22" s="4">
        <f>SUM('2009'!I19)</f>
        <v>44485.528299999998</v>
      </c>
      <c r="F22" s="4">
        <f>SUM('2009'!K19)</f>
        <v>44472.592900000003</v>
      </c>
      <c r="G22" s="46">
        <f t="shared" si="0"/>
        <v>4.3951720627739945</v>
      </c>
      <c r="H22" s="32">
        <f t="shared" si="1"/>
        <v>4.3984963131897103</v>
      </c>
      <c r="I22" s="32">
        <f t="shared" si="2"/>
        <v>4.4796320297202641</v>
      </c>
      <c r="J22" s="32">
        <f t="shared" si="3"/>
        <v>4.4947964558322866</v>
      </c>
      <c r="K22" s="32">
        <f t="shared" si="4"/>
        <v>4.4644116983228628</v>
      </c>
      <c r="L22" s="4">
        <v>42572.003400000001</v>
      </c>
    </row>
    <row r="23" spans="1:12" x14ac:dyDescent="0.2">
      <c r="A23" s="9" t="s">
        <v>18</v>
      </c>
      <c r="B23" s="41">
        <f>SUM('2009'!C20)</f>
        <v>44925.867899999997</v>
      </c>
      <c r="C23" s="4">
        <f>SUM('2009'!E20)</f>
        <v>44926.188399999999</v>
      </c>
      <c r="D23" s="4">
        <f>SUM('2009'!G20)</f>
        <v>44919.715900000003</v>
      </c>
      <c r="E23" s="4">
        <f>SUM('2009'!I20)</f>
        <v>44930.495600000002</v>
      </c>
      <c r="F23" s="4">
        <f>SUM('2009'!K20)</f>
        <v>44908.645100000002</v>
      </c>
      <c r="G23" s="46">
        <f t="shared" si="0"/>
        <v>4.5292487267268911</v>
      </c>
      <c r="H23" s="32">
        <f t="shared" si="1"/>
        <v>4.5299944357311404</v>
      </c>
      <c r="I23" s="32">
        <f t="shared" si="2"/>
        <v>4.5149348365735023</v>
      </c>
      <c r="J23" s="32">
        <f t="shared" si="3"/>
        <v>4.5400160202026711</v>
      </c>
      <c r="K23" s="32">
        <f t="shared" si="4"/>
        <v>4.4891763490718262</v>
      </c>
      <c r="L23" s="4">
        <v>42979.231599999999</v>
      </c>
    </row>
    <row r="24" spans="1:12" x14ac:dyDescent="0.2">
      <c r="A24" s="9" t="s">
        <v>19</v>
      </c>
      <c r="B24" s="41">
        <f>SUM('2009'!C21)</f>
        <v>40813.070299999999</v>
      </c>
      <c r="C24" s="4">
        <f>SUM('2009'!E21)</f>
        <v>40833.3554</v>
      </c>
      <c r="D24" s="4">
        <f>SUM('2009'!G21)</f>
        <v>40944.709499999997</v>
      </c>
      <c r="E24" s="4">
        <f>SUM('2009'!I21)</f>
        <v>40956.7644</v>
      </c>
      <c r="F24" s="4">
        <f>SUM('2009'!K21)</f>
        <v>40910.1374</v>
      </c>
      <c r="G24" s="46">
        <f t="shared" si="0"/>
        <v>4.2661441410626395</v>
      </c>
      <c r="H24" s="32">
        <f t="shared" si="1"/>
        <v>4.3179669797995643</v>
      </c>
      <c r="I24" s="32">
        <f t="shared" si="2"/>
        <v>4.6024460095798361</v>
      </c>
      <c r="J24" s="32">
        <f t="shared" si="3"/>
        <v>4.6332429560425084</v>
      </c>
      <c r="K24" s="32">
        <f t="shared" si="4"/>
        <v>4.5141238241779007</v>
      </c>
      <c r="L24" s="4">
        <v>39143.166400000002</v>
      </c>
    </row>
    <row r="25" spans="1:12" x14ac:dyDescent="0.2">
      <c r="A25" s="9" t="s">
        <v>20</v>
      </c>
      <c r="B25" s="41">
        <f>SUM('2009'!C22)</f>
        <v>19789.232499999998</v>
      </c>
      <c r="C25" s="4">
        <f>SUM('2009'!E22)</f>
        <v>19788.749199999998</v>
      </c>
      <c r="D25" s="4">
        <f>SUM('2009'!G22)</f>
        <v>19772.884699999999</v>
      </c>
      <c r="E25" s="4">
        <f>SUM('2009'!I22)</f>
        <v>19777.221300000001</v>
      </c>
      <c r="F25" s="4">
        <f>SUM('2009'!K22)</f>
        <v>19796.054499999998</v>
      </c>
      <c r="G25" s="46">
        <f t="shared" si="0"/>
        <v>4.3927019191018815</v>
      </c>
      <c r="H25" s="32">
        <f t="shared" si="1"/>
        <v>4.3901524016894484</v>
      </c>
      <c r="I25" s="32">
        <f t="shared" si="2"/>
        <v>4.3064635562733571</v>
      </c>
      <c r="J25" s="32">
        <f t="shared" si="3"/>
        <v>4.3293401075060984</v>
      </c>
      <c r="K25" s="32">
        <f t="shared" si="4"/>
        <v>4.4286895205660812</v>
      </c>
      <c r="L25" s="4">
        <v>18956.528699999999</v>
      </c>
    </row>
    <row r="26" spans="1:12" x14ac:dyDescent="0.2">
      <c r="A26" s="9" t="s">
        <v>21</v>
      </c>
      <c r="B26" s="41">
        <f>SUM('2009'!C23)</f>
        <v>41804.866900000001</v>
      </c>
      <c r="C26" s="4">
        <f>SUM('2009'!E23)</f>
        <v>41804.533300000003</v>
      </c>
      <c r="D26" s="4">
        <f>SUM('2009'!G23)</f>
        <v>41786.287199999999</v>
      </c>
      <c r="E26" s="4">
        <f>SUM('2009'!I23)</f>
        <v>41779.676399999997</v>
      </c>
      <c r="F26" s="4">
        <f>SUM('2009'!K23)</f>
        <v>41777.625099999997</v>
      </c>
      <c r="G26" s="46">
        <f t="shared" si="0"/>
        <v>5.0622680323037343</v>
      </c>
      <c r="H26" s="32">
        <f t="shared" si="1"/>
        <v>5.061429642536865</v>
      </c>
      <c r="I26" s="32">
        <f t="shared" si="2"/>
        <v>5.0155742962363803</v>
      </c>
      <c r="J26" s="32">
        <f t="shared" si="3"/>
        <v>4.9989603062153094</v>
      </c>
      <c r="K26" s="32">
        <f t="shared" si="4"/>
        <v>4.9938050636228866</v>
      </c>
      <c r="L26" s="4">
        <v>39790.561999999998</v>
      </c>
    </row>
    <row r="27" spans="1:12" x14ac:dyDescent="0.2">
      <c r="A27" s="9" t="s">
        <v>22</v>
      </c>
      <c r="B27" s="41">
        <f>SUM('2009'!C24)</f>
        <v>41638.455099999999</v>
      </c>
      <c r="C27" s="4">
        <f>SUM('2009'!E24)</f>
        <v>41666.830199999997</v>
      </c>
      <c r="D27" s="4">
        <f>SUM('2009'!G24)</f>
        <v>42015.943599999999</v>
      </c>
      <c r="E27" s="4">
        <f>SUM('2009'!I24)</f>
        <v>42024.215799999998</v>
      </c>
      <c r="F27" s="4">
        <f>SUM('2009'!K24)</f>
        <v>42039.0432</v>
      </c>
      <c r="G27" s="46">
        <f t="shared" si="0"/>
        <v>3.8427665916546943</v>
      </c>
      <c r="H27" s="32">
        <f t="shared" si="1"/>
        <v>3.9135316783813323</v>
      </c>
      <c r="I27" s="32">
        <f t="shared" si="2"/>
        <v>4.7841908136242921</v>
      </c>
      <c r="J27" s="32">
        <f t="shared" si="3"/>
        <v>4.8048209770570338</v>
      </c>
      <c r="K27" s="32">
        <f t="shared" si="4"/>
        <v>4.8417992519153046</v>
      </c>
      <c r="L27" s="4">
        <v>40097.597999999998</v>
      </c>
    </row>
    <row r="28" spans="1:12" x14ac:dyDescent="0.2">
      <c r="A28" s="9"/>
      <c r="B28" s="41"/>
      <c r="C28" s="4"/>
      <c r="D28" s="4"/>
      <c r="E28" s="4"/>
      <c r="F28" s="4"/>
      <c r="G28" s="46"/>
      <c r="H28" s="32"/>
      <c r="I28" s="32"/>
      <c r="J28" s="32"/>
      <c r="K28" s="32"/>
      <c r="L28" s="4"/>
    </row>
    <row r="29" spans="1:12" ht="13.5" thickBot="1" x14ac:dyDescent="0.25">
      <c r="A29" s="10" t="s">
        <v>42</v>
      </c>
      <c r="B29" s="42">
        <f>SUM('2009'!C26)</f>
        <v>1598008.7775999999</v>
      </c>
      <c r="C29" s="5">
        <f>SUM('2009'!E26)</f>
        <v>1598257.2165999999</v>
      </c>
      <c r="D29" s="5">
        <f>SUM('2009'!G26)</f>
        <v>1600913.5497000001</v>
      </c>
      <c r="E29" s="5">
        <f>SUM('2009'!I26)</f>
        <v>1601260.1460999998</v>
      </c>
      <c r="F29" s="5">
        <f>SUM('2009'!K26)</f>
        <v>1601594.8068000001</v>
      </c>
      <c r="G29" s="47">
        <f>SUM((B29/L29)*100)-100</f>
        <v>5.2135437902522028</v>
      </c>
      <c r="H29" s="33">
        <f>SUM((C29/L29)*100)-100</f>
        <v>5.2299011144246919</v>
      </c>
      <c r="I29" s="33">
        <f>SUM((D29/L29)*100)-100</f>
        <v>5.4047951593485948</v>
      </c>
      <c r="J29" s="33">
        <f>SUM((E29/L29)*100)-100</f>
        <v>5.4276152064097261</v>
      </c>
      <c r="K29" s="33">
        <f>SUM((F29/L29)*100)-100</f>
        <v>5.4496494021587978</v>
      </c>
      <c r="L29" s="5">
        <v>1518824.2122</v>
      </c>
    </row>
    <row r="32" spans="1:1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">
      <c r="A33" s="39"/>
      <c r="B33" s="60"/>
      <c r="C33" s="60"/>
      <c r="D33" s="39"/>
      <c r="E33" s="39"/>
      <c r="F33" s="60"/>
      <c r="G33" s="39"/>
      <c r="H33" s="39"/>
      <c r="I33" s="39"/>
      <c r="J33" s="39"/>
      <c r="K33" s="39"/>
      <c r="L33" s="39"/>
    </row>
    <row r="34" spans="1:12" ht="13.5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ht="13.5" thickBot="1" x14ac:dyDescent="0.25">
      <c r="A35" s="8"/>
      <c r="B35" s="75" t="s">
        <v>43</v>
      </c>
      <c r="C35" s="66"/>
      <c r="D35" s="66"/>
      <c r="E35" s="67"/>
      <c r="F35" s="76" t="s">
        <v>115</v>
      </c>
      <c r="G35" s="11"/>
      <c r="H35" s="61"/>
      <c r="I35" s="11"/>
      <c r="J35" s="21"/>
      <c r="K35" s="39"/>
      <c r="L35" s="39"/>
    </row>
    <row r="36" spans="1:12" ht="13.5" thickBot="1" x14ac:dyDescent="0.25">
      <c r="A36" s="9"/>
      <c r="B36" s="62" t="s">
        <v>113</v>
      </c>
      <c r="C36" s="63"/>
      <c r="D36" s="37"/>
      <c r="E36" s="45" t="s">
        <v>40</v>
      </c>
      <c r="F36" s="23"/>
      <c r="G36" s="23"/>
      <c r="H36" s="27"/>
      <c r="I36" s="3" t="s">
        <v>40</v>
      </c>
      <c r="J36" s="21" t="s">
        <v>50</v>
      </c>
    </row>
    <row r="37" spans="1:12" ht="13.5" thickBot="1" x14ac:dyDescent="0.25">
      <c r="A37" s="9" t="s">
        <v>0</v>
      </c>
      <c r="B37" s="71" t="s">
        <v>91</v>
      </c>
      <c r="C37" s="71" t="s">
        <v>112</v>
      </c>
      <c r="D37" s="71" t="s">
        <v>64</v>
      </c>
      <c r="E37" s="22" t="s">
        <v>114</v>
      </c>
      <c r="F37" s="16" t="s">
        <v>91</v>
      </c>
      <c r="G37" s="16" t="s">
        <v>112</v>
      </c>
      <c r="H37" s="16" t="s">
        <v>64</v>
      </c>
      <c r="I37" s="7" t="s">
        <v>41</v>
      </c>
      <c r="J37" s="20" t="s">
        <v>116</v>
      </c>
    </row>
    <row r="38" spans="1:12" x14ac:dyDescent="0.2">
      <c r="A38" s="9" t="s">
        <v>2</v>
      </c>
      <c r="B38" s="27">
        <v>401344.25280000002</v>
      </c>
      <c r="C38" s="4">
        <v>402001.5638</v>
      </c>
      <c r="D38" s="4">
        <v>402097.83409999998</v>
      </c>
      <c r="E38" s="27">
        <v>402373.38390000002</v>
      </c>
      <c r="F38" s="24">
        <v>6.087888716996062</v>
      </c>
      <c r="G38" s="24">
        <v>6.2616366546679245</v>
      </c>
      <c r="H38" s="69">
        <v>6.287083917963443</v>
      </c>
      <c r="I38" s="24">
        <v>6.3599203827052548</v>
      </c>
      <c r="J38" s="27">
        <v>378312.97960000002</v>
      </c>
    </row>
    <row r="39" spans="1:12" x14ac:dyDescent="0.2">
      <c r="A39" s="9" t="s">
        <v>3</v>
      </c>
      <c r="B39" s="4">
        <v>55706.024400000002</v>
      </c>
      <c r="C39" s="4">
        <v>56115.292399999998</v>
      </c>
      <c r="D39" s="4">
        <v>56231.750599999999</v>
      </c>
      <c r="E39" s="4">
        <v>56204.7745</v>
      </c>
      <c r="F39" s="24">
        <v>4.9296672981318039</v>
      </c>
      <c r="G39" s="24">
        <v>5.700577725474588</v>
      </c>
      <c r="H39" s="69">
        <v>5.9199421535011396</v>
      </c>
      <c r="I39" s="24">
        <v>5.8691291000030787</v>
      </c>
      <c r="J39" s="4">
        <v>53088.917399999998</v>
      </c>
    </row>
    <row r="40" spans="1:12" x14ac:dyDescent="0.2">
      <c r="A40" s="9" t="s">
        <v>4</v>
      </c>
      <c r="B40" s="4">
        <v>43841.369700000003</v>
      </c>
      <c r="C40" s="4">
        <v>43880.455499999996</v>
      </c>
      <c r="D40" s="4">
        <v>43881.311800000003</v>
      </c>
      <c r="E40" s="4">
        <v>43879.324500000002</v>
      </c>
      <c r="F40" s="24">
        <v>5.1908437599999786</v>
      </c>
      <c r="G40" s="24">
        <v>5.2846243218110658</v>
      </c>
      <c r="H40" s="69">
        <v>5.2866788862585139</v>
      </c>
      <c r="I40" s="24">
        <v>5.2819106555842836</v>
      </c>
      <c r="J40" s="4">
        <v>41677.933299999997</v>
      </c>
    </row>
    <row r="41" spans="1:12" x14ac:dyDescent="0.2">
      <c r="A41" s="9" t="s">
        <v>5</v>
      </c>
      <c r="B41" s="4">
        <v>68577.621700000003</v>
      </c>
      <c r="C41" s="4">
        <v>68585.182700000005</v>
      </c>
      <c r="D41" s="4">
        <v>68589.431100000002</v>
      </c>
      <c r="E41" s="4">
        <v>68613.045400000003</v>
      </c>
      <c r="F41" s="24">
        <v>5.3026787863719562</v>
      </c>
      <c r="G41" s="24">
        <v>5.3142888937884436</v>
      </c>
      <c r="H41" s="69">
        <v>5.3208124198231133</v>
      </c>
      <c r="I41" s="24">
        <v>5.3570727768612159</v>
      </c>
      <c r="J41" s="4">
        <v>65124.289799999999</v>
      </c>
    </row>
    <row r="42" spans="1:12" x14ac:dyDescent="0.2">
      <c r="A42" s="9" t="s">
        <v>6</v>
      </c>
      <c r="B42" s="4">
        <v>54692.824999999997</v>
      </c>
      <c r="C42" s="4">
        <v>54706.860099999998</v>
      </c>
      <c r="D42" s="4">
        <v>54699.216899999999</v>
      </c>
      <c r="E42" s="4">
        <v>54716.716200000003</v>
      </c>
      <c r="F42" s="24">
        <v>5.1804805357737393</v>
      </c>
      <c r="G42" s="24">
        <v>5.2074716184681762</v>
      </c>
      <c r="H42" s="69">
        <v>5.1927728814980014</v>
      </c>
      <c r="I42" s="24">
        <v>5.2264260121059039</v>
      </c>
      <c r="J42" s="4">
        <v>51999.025600000001</v>
      </c>
    </row>
    <row r="43" spans="1:12" x14ac:dyDescent="0.2">
      <c r="A43" s="9" t="s">
        <v>7</v>
      </c>
      <c r="B43" s="4">
        <v>29738.058400000002</v>
      </c>
      <c r="C43" s="4">
        <v>29742.8541</v>
      </c>
      <c r="D43" s="4">
        <v>29746.313200000001</v>
      </c>
      <c r="E43" s="4">
        <v>29735.217199999999</v>
      </c>
      <c r="F43" s="24">
        <v>4.8268226080267311</v>
      </c>
      <c r="G43" s="24">
        <v>4.8437274774173034</v>
      </c>
      <c r="H43" s="69">
        <v>4.8559208243132588</v>
      </c>
      <c r="I43" s="24">
        <v>4.8168073620954601</v>
      </c>
      <c r="J43" s="4">
        <v>28368.749199999998</v>
      </c>
    </row>
    <row r="44" spans="1:12" x14ac:dyDescent="0.2">
      <c r="A44" s="9" t="s">
        <v>8</v>
      </c>
      <c r="B44" s="4">
        <v>37127.797700000003</v>
      </c>
      <c r="C44" s="4">
        <v>37109.946100000001</v>
      </c>
      <c r="D44" s="4">
        <v>37111.588799999998</v>
      </c>
      <c r="E44" s="4">
        <v>37103.544800000003</v>
      </c>
      <c r="F44" s="24">
        <v>5.1496705870118404</v>
      </c>
      <c r="G44" s="24">
        <v>5.0991130539575096</v>
      </c>
      <c r="H44" s="69">
        <v>5.1037653461637262</v>
      </c>
      <c r="I44" s="24">
        <v>5.0809839262412169</v>
      </c>
      <c r="J44" s="4">
        <v>35309.476000000002</v>
      </c>
    </row>
    <row r="45" spans="1:12" x14ac:dyDescent="0.2">
      <c r="A45" s="9" t="s">
        <v>9</v>
      </c>
      <c r="B45" s="4">
        <v>8459.0673000000006</v>
      </c>
      <c r="C45" s="4">
        <v>8455.4460999999992</v>
      </c>
      <c r="D45" s="4">
        <v>8455.8968999999997</v>
      </c>
      <c r="E45" s="4">
        <v>8445.5840000000007</v>
      </c>
      <c r="F45" s="24">
        <v>5.1021879233788212</v>
      </c>
      <c r="G45" s="24">
        <v>5.0571952510887854</v>
      </c>
      <c r="H45" s="69">
        <v>5.0627963492519257</v>
      </c>
      <c r="I45" s="24">
        <v>4.9346606676934073</v>
      </c>
      <c r="J45" s="4">
        <v>8048.4216999999999</v>
      </c>
    </row>
    <row r="46" spans="1:12" x14ac:dyDescent="0.2">
      <c r="A46" s="9" t="s">
        <v>10</v>
      </c>
      <c r="B46" s="4">
        <v>24750.702700000002</v>
      </c>
      <c r="C46" s="4">
        <v>24750.076099999998</v>
      </c>
      <c r="D46" s="4">
        <v>24759.0406</v>
      </c>
      <c r="E46" s="4">
        <v>24782.645400000001</v>
      </c>
      <c r="F46" s="24">
        <v>4.0344826646988139</v>
      </c>
      <c r="G46" s="24">
        <v>4.0318488806148594</v>
      </c>
      <c r="H46" s="69">
        <v>4.0695293105869723</v>
      </c>
      <c r="I46" s="24">
        <v>4.1687472271919859</v>
      </c>
      <c r="J46" s="4">
        <v>23790.864399999999</v>
      </c>
    </row>
    <row r="47" spans="1:12" x14ac:dyDescent="0.2">
      <c r="A47" s="9" t="s">
        <v>11</v>
      </c>
      <c r="B47" s="4">
        <v>195485.07310000001</v>
      </c>
      <c r="C47" s="4">
        <v>195463.49419999999</v>
      </c>
      <c r="D47" s="4">
        <v>195553.0926</v>
      </c>
      <c r="E47" s="4">
        <v>195613.41800000001</v>
      </c>
      <c r="F47" s="24">
        <v>5.4244577074380658</v>
      </c>
      <c r="G47" s="24">
        <v>5.4128202775599163</v>
      </c>
      <c r="H47" s="69">
        <v>5.4611404003276789</v>
      </c>
      <c r="I47" s="24">
        <v>5.4936736903642611</v>
      </c>
      <c r="J47" s="4">
        <v>185426.68119999999</v>
      </c>
    </row>
    <row r="48" spans="1:12" x14ac:dyDescent="0.2">
      <c r="A48" s="9" t="s">
        <v>12</v>
      </c>
      <c r="B48" s="4">
        <v>49352.783199999998</v>
      </c>
      <c r="C48" s="4">
        <v>49735.621200000001</v>
      </c>
      <c r="D48" s="4">
        <v>49739.571100000001</v>
      </c>
      <c r="E48" s="4">
        <v>49809.598299999998</v>
      </c>
      <c r="F48" s="24">
        <v>5.1745576928297226</v>
      </c>
      <c r="G48" s="24">
        <v>5.9904147672896784</v>
      </c>
      <c r="H48" s="69">
        <v>5.9988323064535081</v>
      </c>
      <c r="I48" s="24">
        <v>6.1480656284451243</v>
      </c>
      <c r="J48" s="4">
        <v>46924.640599999999</v>
      </c>
    </row>
    <row r="49" spans="1:10" x14ac:dyDescent="0.2">
      <c r="A49" s="9" t="s">
        <v>13</v>
      </c>
      <c r="B49" s="4">
        <v>265117.2635</v>
      </c>
      <c r="C49" s="4">
        <v>265847.80170000001</v>
      </c>
      <c r="D49" s="4">
        <v>265832.30170000001</v>
      </c>
      <c r="E49" s="4">
        <v>265915.95</v>
      </c>
      <c r="F49" s="24">
        <v>4.9222521727405564</v>
      </c>
      <c r="G49" s="24">
        <v>5.2113684386159633</v>
      </c>
      <c r="H49" s="69">
        <v>5.2052341911240916</v>
      </c>
      <c r="I49" s="24">
        <v>5.2383386668966239</v>
      </c>
      <c r="J49" s="4">
        <v>252679.73</v>
      </c>
    </row>
    <row r="50" spans="1:10" x14ac:dyDescent="0.2">
      <c r="A50" s="9" t="s">
        <v>14</v>
      </c>
      <c r="B50" s="4">
        <v>43037.8943</v>
      </c>
      <c r="C50" s="4">
        <v>43045.3851</v>
      </c>
      <c r="D50" s="4">
        <v>43048.383099999999</v>
      </c>
      <c r="E50" s="4">
        <v>43027.909399999997</v>
      </c>
      <c r="F50" s="24">
        <v>4.2949574977496638</v>
      </c>
      <c r="G50" s="24">
        <v>4.3131101671664851</v>
      </c>
      <c r="H50" s="69">
        <v>4.3203753061251717</v>
      </c>
      <c r="I50" s="24">
        <v>4.2707608046247429</v>
      </c>
      <c r="J50" s="4">
        <v>41265.556199999999</v>
      </c>
    </row>
    <row r="51" spans="1:10" x14ac:dyDescent="0.2">
      <c r="A51" s="9" t="s">
        <v>15</v>
      </c>
      <c r="B51" s="4">
        <v>45052.035000000003</v>
      </c>
      <c r="C51" s="4">
        <v>45042.315499999997</v>
      </c>
      <c r="D51" s="4">
        <v>45053.133999999998</v>
      </c>
      <c r="E51" s="4">
        <v>44997.448600000003</v>
      </c>
      <c r="F51" s="24">
        <v>5.0788431123175144</v>
      </c>
      <c r="G51" s="24">
        <v>5.0561734634186166</v>
      </c>
      <c r="H51" s="69">
        <v>5.0814064071516043</v>
      </c>
      <c r="I51" s="24">
        <v>4.9515264270298047</v>
      </c>
      <c r="J51" s="4">
        <v>42874.506099999999</v>
      </c>
    </row>
    <row r="52" spans="1:10" x14ac:dyDescent="0.2">
      <c r="A52" s="9" t="s">
        <v>16</v>
      </c>
      <c r="B52" s="4">
        <v>42510.259899999997</v>
      </c>
      <c r="C52" s="4">
        <v>42512.6417</v>
      </c>
      <c r="D52" s="4">
        <v>42507.377800000002</v>
      </c>
      <c r="E52" s="4">
        <v>42472.148399999998</v>
      </c>
      <c r="F52" s="24">
        <v>5.2407360310363913</v>
      </c>
      <c r="G52" s="24">
        <v>5.2466325460346184</v>
      </c>
      <c r="H52" s="69">
        <v>5.2336009458586261</v>
      </c>
      <c r="I52" s="24">
        <v>5.1463851067963873</v>
      </c>
      <c r="J52" s="4">
        <v>40393.351000000002</v>
      </c>
    </row>
    <row r="53" spans="1:10" x14ac:dyDescent="0.2">
      <c r="A53" s="9" t="s">
        <v>17</v>
      </c>
      <c r="B53" s="4">
        <v>44444.5314</v>
      </c>
      <c r="C53" s="4">
        <v>44479.072500000002</v>
      </c>
      <c r="D53" s="4">
        <v>44485.528299999998</v>
      </c>
      <c r="E53" s="4">
        <v>44472.592900000003</v>
      </c>
      <c r="F53" s="24">
        <v>4.3984963131897103</v>
      </c>
      <c r="G53" s="24">
        <v>4.4796320297202641</v>
      </c>
      <c r="H53" s="69">
        <v>4.4947964558322866</v>
      </c>
      <c r="I53" s="24">
        <v>4.4644116983228628</v>
      </c>
      <c r="J53" s="4">
        <v>42572.003400000001</v>
      </c>
    </row>
    <row r="54" spans="1:10" x14ac:dyDescent="0.2">
      <c r="A54" s="9" t="s">
        <v>18</v>
      </c>
      <c r="B54" s="4">
        <v>44926.188399999999</v>
      </c>
      <c r="C54" s="4">
        <v>44919.715900000003</v>
      </c>
      <c r="D54" s="4">
        <v>44930.495600000002</v>
      </c>
      <c r="E54" s="4">
        <v>44908.645100000002</v>
      </c>
      <c r="F54" s="24">
        <v>4.5299944357311404</v>
      </c>
      <c r="G54" s="24">
        <v>4.5149348365735023</v>
      </c>
      <c r="H54" s="69">
        <v>4.5400160202026711</v>
      </c>
      <c r="I54" s="24">
        <v>4.4891763490718262</v>
      </c>
      <c r="J54" s="4">
        <v>42979.231599999999</v>
      </c>
    </row>
    <row r="55" spans="1:10" x14ac:dyDescent="0.2">
      <c r="A55" s="9" t="s">
        <v>19</v>
      </c>
      <c r="B55" s="4">
        <v>40833.3554</v>
      </c>
      <c r="C55" s="4">
        <v>40944.709499999997</v>
      </c>
      <c r="D55" s="4">
        <v>40956.7644</v>
      </c>
      <c r="E55" s="4">
        <v>40910.1374</v>
      </c>
      <c r="F55" s="24">
        <v>4.3179669797995643</v>
      </c>
      <c r="G55" s="24">
        <v>4.6024460095798361</v>
      </c>
      <c r="H55" s="69">
        <v>4.6332429560425084</v>
      </c>
      <c r="I55" s="24">
        <v>4.5141238241779007</v>
      </c>
      <c r="J55" s="4">
        <v>39143.166400000002</v>
      </c>
    </row>
    <row r="56" spans="1:10" x14ac:dyDescent="0.2">
      <c r="A56" s="9" t="s">
        <v>20</v>
      </c>
      <c r="B56" s="4">
        <v>19788.749199999998</v>
      </c>
      <c r="C56" s="4">
        <v>19772.884699999999</v>
      </c>
      <c r="D56" s="4">
        <v>19777.221300000001</v>
      </c>
      <c r="E56" s="4">
        <v>19796.054499999998</v>
      </c>
      <c r="F56" s="24">
        <v>4.3901524016894484</v>
      </c>
      <c r="G56" s="24">
        <v>4.3064635562733571</v>
      </c>
      <c r="H56" s="69">
        <v>4.3293401075060984</v>
      </c>
      <c r="I56" s="24">
        <v>4.4286895205660812</v>
      </c>
      <c r="J56" s="4">
        <v>18956.528699999999</v>
      </c>
    </row>
    <row r="57" spans="1:10" x14ac:dyDescent="0.2">
      <c r="A57" s="9" t="s">
        <v>21</v>
      </c>
      <c r="B57" s="4">
        <v>41804.533300000003</v>
      </c>
      <c r="C57" s="4">
        <v>41786.287199999999</v>
      </c>
      <c r="D57" s="4">
        <v>41779.676399999997</v>
      </c>
      <c r="E57" s="4">
        <v>41777.625099999997</v>
      </c>
      <c r="F57" s="24">
        <v>5.061429642536865</v>
      </c>
      <c r="G57" s="24">
        <v>5.0155742962363803</v>
      </c>
      <c r="H57" s="69">
        <v>4.9989603062153094</v>
      </c>
      <c r="I57" s="24">
        <v>4.9938050636228866</v>
      </c>
      <c r="J57" s="4">
        <v>39790.561999999998</v>
      </c>
    </row>
    <row r="58" spans="1:10" x14ac:dyDescent="0.2">
      <c r="A58" s="9" t="s">
        <v>22</v>
      </c>
      <c r="B58" s="4">
        <v>41666.830199999997</v>
      </c>
      <c r="C58" s="4">
        <v>42015.943599999999</v>
      </c>
      <c r="D58" s="4">
        <v>42024.215799999998</v>
      </c>
      <c r="E58" s="4">
        <v>42039.0432</v>
      </c>
      <c r="F58" s="24">
        <v>3.9135316783813323</v>
      </c>
      <c r="G58" s="24">
        <v>4.7841908136242921</v>
      </c>
      <c r="H58" s="69">
        <v>4.8048209770570338</v>
      </c>
      <c r="I58" s="24">
        <v>4.8417992519153046</v>
      </c>
      <c r="J58" s="4">
        <v>40097.597999999998</v>
      </c>
    </row>
    <row r="59" spans="1:10" x14ac:dyDescent="0.2">
      <c r="A59" s="9"/>
      <c r="B59" s="4"/>
      <c r="C59" s="6"/>
      <c r="D59" s="6"/>
      <c r="E59" s="4"/>
      <c r="F59" s="6"/>
      <c r="G59" s="24"/>
      <c r="H59" s="69"/>
      <c r="I59" s="24"/>
      <c r="J59" s="4"/>
    </row>
    <row r="60" spans="1:10" ht="13.5" thickBot="1" x14ac:dyDescent="0.25">
      <c r="A60" s="10" t="s">
        <v>42</v>
      </c>
      <c r="B60" s="5">
        <v>1598257.2165999999</v>
      </c>
      <c r="C60" s="5">
        <v>1600913.5497000001</v>
      </c>
      <c r="D60" s="5">
        <v>1601260.1460999998</v>
      </c>
      <c r="E60" s="5">
        <v>1601594.8068000001</v>
      </c>
      <c r="F60" s="25">
        <v>5.2299011144246919</v>
      </c>
      <c r="G60" s="25">
        <v>5.4047951593485948</v>
      </c>
      <c r="H60" s="70">
        <v>5.4276152064097261</v>
      </c>
      <c r="I60" s="25">
        <v>5.4496494021587978</v>
      </c>
      <c r="J60" s="5">
        <v>1518824.2122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C29" sqref="C29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125</v>
      </c>
    </row>
    <row r="2" spans="1:11" x14ac:dyDescent="0.2">
      <c r="A2" t="s">
        <v>0</v>
      </c>
      <c r="B2" t="s">
        <v>117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>
        <v>409458012300</v>
      </c>
      <c r="C4" s="1">
        <f t="shared" ref="C4:C24" si="0">SUM(B4/1000000)</f>
        <v>409458.0123</v>
      </c>
      <c r="D4" s="1">
        <v>409655550400</v>
      </c>
      <c r="E4" s="1">
        <f t="shared" ref="E4:E24" si="1">SUM(D4/1000000)</f>
        <v>409655.55040000001</v>
      </c>
      <c r="F4" s="1">
        <v>410062430300</v>
      </c>
      <c r="G4" s="1">
        <f t="shared" ref="G4:G24" si="2">SUM(F4/1000000)</f>
        <v>410062.43030000001</v>
      </c>
      <c r="H4" s="1">
        <v>410121350100</v>
      </c>
      <c r="I4" s="1">
        <f t="shared" ref="I4:I24" si="3">SUM(H4/1000000)</f>
        <v>410121.35009999998</v>
      </c>
      <c r="J4" s="1">
        <v>410481593100</v>
      </c>
      <c r="K4" s="1">
        <f t="shared" ref="K4:K24" si="4">SUM(J4/1000000)</f>
        <v>410481.5931</v>
      </c>
    </row>
    <row r="5" spans="1:11" x14ac:dyDescent="0.2">
      <c r="A5" t="s">
        <v>3</v>
      </c>
      <c r="B5" s="1">
        <v>57227996000</v>
      </c>
      <c r="C5" s="1">
        <f t="shared" si="0"/>
        <v>57227.995999999999</v>
      </c>
      <c r="D5" s="1">
        <v>57228010800</v>
      </c>
      <c r="E5" s="1">
        <f t="shared" si="1"/>
        <v>57228.010799999996</v>
      </c>
      <c r="F5" s="1">
        <v>57488343500</v>
      </c>
      <c r="G5" s="1">
        <f t="shared" si="2"/>
        <v>57488.343500000003</v>
      </c>
      <c r="H5" s="1">
        <v>57493257100</v>
      </c>
      <c r="I5" s="1">
        <f t="shared" si="3"/>
        <v>57493.257100000003</v>
      </c>
      <c r="J5" s="1">
        <v>57475731700</v>
      </c>
      <c r="K5" s="1">
        <f t="shared" si="4"/>
        <v>57475.731699999997</v>
      </c>
    </row>
    <row r="6" spans="1:11" x14ac:dyDescent="0.2">
      <c r="A6" t="s">
        <v>4</v>
      </c>
      <c r="B6" s="1">
        <v>44239735700</v>
      </c>
      <c r="C6" s="1">
        <f t="shared" si="0"/>
        <v>44239.735699999997</v>
      </c>
      <c r="D6" s="1">
        <v>44244301000</v>
      </c>
      <c r="E6" s="1">
        <f t="shared" si="1"/>
        <v>44244.300999999999</v>
      </c>
      <c r="F6" s="1">
        <v>44241191600</v>
      </c>
      <c r="G6" s="1">
        <f t="shared" si="2"/>
        <v>44241.191599999998</v>
      </c>
      <c r="H6" s="1">
        <v>44242177200</v>
      </c>
      <c r="I6" s="1">
        <f t="shared" si="3"/>
        <v>44242.177199999998</v>
      </c>
      <c r="J6" s="1">
        <v>44198174500</v>
      </c>
      <c r="K6" s="1">
        <f t="shared" si="4"/>
        <v>44198.174500000001</v>
      </c>
    </row>
    <row r="7" spans="1:11" x14ac:dyDescent="0.2">
      <c r="A7" t="s">
        <v>5</v>
      </c>
      <c r="B7" s="1">
        <v>69709624900</v>
      </c>
      <c r="C7" s="1">
        <f t="shared" si="0"/>
        <v>69709.624899999995</v>
      </c>
      <c r="D7" s="1">
        <v>69720016600</v>
      </c>
      <c r="E7" s="1">
        <f t="shared" si="1"/>
        <v>69720.016600000003</v>
      </c>
      <c r="F7" s="1">
        <v>69714821500</v>
      </c>
      <c r="G7" s="1">
        <f t="shared" si="2"/>
        <v>69714.821500000005</v>
      </c>
      <c r="H7" s="1">
        <v>69716879900</v>
      </c>
      <c r="I7" s="1">
        <f t="shared" si="3"/>
        <v>69716.8799</v>
      </c>
      <c r="J7" s="1">
        <v>69607252400</v>
      </c>
      <c r="K7" s="1">
        <f t="shared" si="4"/>
        <v>69607.252399999998</v>
      </c>
    </row>
    <row r="8" spans="1:11" x14ac:dyDescent="0.2">
      <c r="A8" t="s">
        <v>6</v>
      </c>
      <c r="B8" s="1">
        <v>54703868700</v>
      </c>
      <c r="C8" s="1">
        <f t="shared" si="0"/>
        <v>54703.868699999999</v>
      </c>
      <c r="D8" s="1">
        <v>54694297300</v>
      </c>
      <c r="E8" s="1">
        <f t="shared" si="1"/>
        <v>54694.297299999998</v>
      </c>
      <c r="F8" s="1">
        <v>54703491000</v>
      </c>
      <c r="G8" s="1">
        <f t="shared" si="2"/>
        <v>54703.491000000002</v>
      </c>
      <c r="H8" s="1">
        <v>54709508900</v>
      </c>
      <c r="I8" s="1">
        <f t="shared" si="3"/>
        <v>54709.508900000001</v>
      </c>
      <c r="J8" s="1">
        <v>54639684500</v>
      </c>
      <c r="K8" s="1">
        <f t="shared" si="4"/>
        <v>54639.684500000003</v>
      </c>
    </row>
    <row r="9" spans="1:11" x14ac:dyDescent="0.2">
      <c r="A9" t="s">
        <v>7</v>
      </c>
      <c r="B9" s="1">
        <v>29887502900</v>
      </c>
      <c r="C9" s="1">
        <f t="shared" si="0"/>
        <v>29887.502899999999</v>
      </c>
      <c r="D9" s="1">
        <v>29931475400</v>
      </c>
      <c r="E9" s="1">
        <f t="shared" si="1"/>
        <v>29931.475399999999</v>
      </c>
      <c r="F9" s="1">
        <v>29918861800</v>
      </c>
      <c r="G9" s="1">
        <f t="shared" si="2"/>
        <v>29918.861799999999</v>
      </c>
      <c r="H9" s="1">
        <v>29931012800</v>
      </c>
      <c r="I9" s="1">
        <f t="shared" si="3"/>
        <v>29931.0128</v>
      </c>
      <c r="J9" s="1">
        <v>29901223800</v>
      </c>
      <c r="K9" s="1">
        <f t="shared" si="4"/>
        <v>29901.2238</v>
      </c>
    </row>
    <row r="10" spans="1:11" x14ac:dyDescent="0.2">
      <c r="A10" t="s">
        <v>8</v>
      </c>
      <c r="B10" s="1">
        <v>37369341400</v>
      </c>
      <c r="C10" s="1">
        <f t="shared" si="0"/>
        <v>37369.341399999998</v>
      </c>
      <c r="D10" s="1">
        <v>37373969800</v>
      </c>
      <c r="E10" s="1">
        <f t="shared" si="1"/>
        <v>37373.969799999999</v>
      </c>
      <c r="F10" s="1">
        <v>37357140400</v>
      </c>
      <c r="G10" s="1">
        <f t="shared" si="2"/>
        <v>37357.140399999997</v>
      </c>
      <c r="H10" s="1">
        <v>37358999400</v>
      </c>
      <c r="I10" s="1">
        <f t="shared" si="3"/>
        <v>37358.999400000001</v>
      </c>
      <c r="J10" s="1">
        <v>37350399600</v>
      </c>
      <c r="K10" s="1">
        <f t="shared" si="4"/>
        <v>37350.399599999997</v>
      </c>
    </row>
    <row r="11" spans="1:11" x14ac:dyDescent="0.2">
      <c r="A11" t="s">
        <v>9</v>
      </c>
      <c r="B11" s="1">
        <v>8641903600</v>
      </c>
      <c r="C11" s="1">
        <f t="shared" si="0"/>
        <v>8641.9035999999996</v>
      </c>
      <c r="D11" s="1">
        <v>8641928200</v>
      </c>
      <c r="E11" s="1">
        <f t="shared" si="1"/>
        <v>8641.9282000000003</v>
      </c>
      <c r="F11" s="1">
        <v>8635529500</v>
      </c>
      <c r="G11" s="1">
        <f t="shared" si="2"/>
        <v>8635.5295000000006</v>
      </c>
      <c r="H11" s="1">
        <v>8634296500</v>
      </c>
      <c r="I11" s="1">
        <f t="shared" si="3"/>
        <v>8634.2965000000004</v>
      </c>
      <c r="J11" s="1">
        <v>8618629200</v>
      </c>
      <c r="K11" s="1">
        <f t="shared" si="4"/>
        <v>8618.6291999999994</v>
      </c>
    </row>
    <row r="12" spans="1:11" x14ac:dyDescent="0.2">
      <c r="A12" t="s">
        <v>10</v>
      </c>
      <c r="B12" s="1">
        <v>24817759700</v>
      </c>
      <c r="C12" s="1">
        <f t="shared" si="0"/>
        <v>24817.759699999999</v>
      </c>
      <c r="D12" s="1">
        <v>24826484500</v>
      </c>
      <c r="E12" s="1">
        <f t="shared" si="1"/>
        <v>24826.484499999999</v>
      </c>
      <c r="F12" s="1">
        <v>24821701300</v>
      </c>
      <c r="G12" s="1">
        <f t="shared" si="2"/>
        <v>24821.701300000001</v>
      </c>
      <c r="H12" s="1">
        <v>24801129700</v>
      </c>
      <c r="I12" s="1">
        <f t="shared" si="3"/>
        <v>24801.129700000001</v>
      </c>
      <c r="J12" s="1">
        <v>24803742400</v>
      </c>
      <c r="K12" s="1">
        <f t="shared" si="4"/>
        <v>24803.742399999999</v>
      </c>
    </row>
    <row r="13" spans="1:11" x14ac:dyDescent="0.2">
      <c r="A13" t="s">
        <v>11</v>
      </c>
      <c r="B13" s="1">
        <v>198514616400</v>
      </c>
      <c r="C13" s="1">
        <f t="shared" si="0"/>
        <v>198514.6164</v>
      </c>
      <c r="D13" s="1">
        <v>198938828200</v>
      </c>
      <c r="E13" s="1">
        <f t="shared" si="1"/>
        <v>198938.82819999999</v>
      </c>
      <c r="F13" s="1">
        <v>199372688400</v>
      </c>
      <c r="G13" s="1">
        <f t="shared" si="2"/>
        <v>199372.68840000001</v>
      </c>
      <c r="H13" s="1">
        <v>199321425100</v>
      </c>
      <c r="I13" s="1">
        <f t="shared" si="3"/>
        <v>199321.42509999999</v>
      </c>
      <c r="J13" s="1">
        <v>199328662000</v>
      </c>
      <c r="K13" s="1">
        <f t="shared" si="4"/>
        <v>199328.66200000001</v>
      </c>
    </row>
    <row r="14" spans="1:11" x14ac:dyDescent="0.2">
      <c r="A14" t="s">
        <v>12</v>
      </c>
      <c r="B14" s="1">
        <v>50670475800</v>
      </c>
      <c r="C14" s="1">
        <f t="shared" si="0"/>
        <v>50670.4758</v>
      </c>
      <c r="D14" s="1">
        <v>50671761900</v>
      </c>
      <c r="E14" s="1">
        <f t="shared" si="1"/>
        <v>50671.761899999998</v>
      </c>
      <c r="F14" s="1">
        <v>50709453100</v>
      </c>
      <c r="G14" s="1">
        <f t="shared" si="2"/>
        <v>50709.453099999999</v>
      </c>
      <c r="H14" s="1">
        <v>50703812800</v>
      </c>
      <c r="I14" s="1">
        <f t="shared" si="3"/>
        <v>50703.8128</v>
      </c>
      <c r="J14" s="1">
        <v>50684664200</v>
      </c>
      <c r="K14" s="1">
        <f t="shared" si="4"/>
        <v>50684.664199999999</v>
      </c>
    </row>
    <row r="15" spans="1:11" x14ac:dyDescent="0.2">
      <c r="A15" t="s">
        <v>13</v>
      </c>
      <c r="B15" s="1">
        <v>267972804200</v>
      </c>
      <c r="C15" s="1">
        <f t="shared" si="0"/>
        <v>267972.80420000001</v>
      </c>
      <c r="D15" s="1">
        <v>267975257200</v>
      </c>
      <c r="E15" s="1">
        <f t="shared" si="1"/>
        <v>267975.25719999999</v>
      </c>
      <c r="F15" s="1">
        <v>268041092600</v>
      </c>
      <c r="G15" s="1">
        <f t="shared" si="2"/>
        <v>268041.09259999997</v>
      </c>
      <c r="H15" s="1">
        <v>268000416400</v>
      </c>
      <c r="I15" s="1">
        <f t="shared" si="3"/>
        <v>268000.41639999999</v>
      </c>
      <c r="J15" s="1">
        <v>267853084000</v>
      </c>
      <c r="K15" s="1">
        <f t="shared" si="4"/>
        <v>267853.08399999997</v>
      </c>
    </row>
    <row r="16" spans="1:11" x14ac:dyDescent="0.2">
      <c r="A16" t="s">
        <v>14</v>
      </c>
      <c r="B16" s="1">
        <v>43209724100</v>
      </c>
      <c r="C16" s="1">
        <f t="shared" si="0"/>
        <v>43209.724099999999</v>
      </c>
      <c r="D16" s="1">
        <v>43211212600</v>
      </c>
      <c r="E16" s="1">
        <f t="shared" si="1"/>
        <v>43211.212599999999</v>
      </c>
      <c r="F16" s="1">
        <v>43227426400</v>
      </c>
      <c r="G16" s="1">
        <f t="shared" si="2"/>
        <v>43227.426399999997</v>
      </c>
      <c r="H16" s="1">
        <v>43230863700</v>
      </c>
      <c r="I16" s="1">
        <f t="shared" si="3"/>
        <v>43230.863700000002</v>
      </c>
      <c r="J16" s="1">
        <v>43210303100</v>
      </c>
      <c r="K16" s="1">
        <f t="shared" si="4"/>
        <v>43210.303099999997</v>
      </c>
    </row>
    <row r="17" spans="1:11" x14ac:dyDescent="0.2">
      <c r="A17" t="s">
        <v>15</v>
      </c>
      <c r="B17" s="1">
        <v>45485396400</v>
      </c>
      <c r="C17" s="1">
        <f t="shared" si="0"/>
        <v>45485.396399999998</v>
      </c>
      <c r="D17" s="1">
        <v>45486036700</v>
      </c>
      <c r="E17" s="1">
        <f t="shared" si="1"/>
        <v>45486.036699999997</v>
      </c>
      <c r="F17" s="1">
        <v>45510169900</v>
      </c>
      <c r="G17" s="1">
        <f t="shared" si="2"/>
        <v>45510.169900000001</v>
      </c>
      <c r="H17" s="1">
        <v>45515704100</v>
      </c>
      <c r="I17" s="1">
        <f t="shared" si="3"/>
        <v>45515.704100000003</v>
      </c>
      <c r="J17" s="1">
        <v>45487394900</v>
      </c>
      <c r="K17" s="1">
        <f t="shared" si="4"/>
        <v>45487.394899999999</v>
      </c>
    </row>
    <row r="18" spans="1:11" x14ac:dyDescent="0.2">
      <c r="A18" t="s">
        <v>16</v>
      </c>
      <c r="B18" s="1">
        <v>42810866500</v>
      </c>
      <c r="C18" s="1">
        <f t="shared" si="0"/>
        <v>42810.866499999996</v>
      </c>
      <c r="D18" s="1">
        <v>42810280000</v>
      </c>
      <c r="E18" s="1">
        <f t="shared" si="1"/>
        <v>42810.28</v>
      </c>
      <c r="F18" s="1">
        <v>42821783700</v>
      </c>
      <c r="G18" s="1">
        <f t="shared" si="2"/>
        <v>42821.7837</v>
      </c>
      <c r="H18" s="1">
        <v>42822339300</v>
      </c>
      <c r="I18" s="1">
        <f t="shared" si="3"/>
        <v>42822.3393</v>
      </c>
      <c r="J18" s="1">
        <v>42769958400</v>
      </c>
      <c r="K18" s="1">
        <f t="shared" si="4"/>
        <v>42769.958400000003</v>
      </c>
    </row>
    <row r="19" spans="1:11" x14ac:dyDescent="0.2">
      <c r="A19" t="s">
        <v>17</v>
      </c>
      <c r="B19" s="1">
        <v>44987682000</v>
      </c>
      <c r="C19" s="1">
        <f t="shared" si="0"/>
        <v>44987.682000000001</v>
      </c>
      <c r="D19" s="1">
        <v>44989919700</v>
      </c>
      <c r="E19" s="1">
        <f t="shared" si="1"/>
        <v>44989.919699999999</v>
      </c>
      <c r="F19" s="1">
        <v>45002415000</v>
      </c>
      <c r="G19" s="1">
        <f t="shared" si="2"/>
        <v>45002.415000000001</v>
      </c>
      <c r="H19" s="1">
        <v>45007861200</v>
      </c>
      <c r="I19" s="1">
        <f t="shared" si="3"/>
        <v>45007.861199999999</v>
      </c>
      <c r="J19" s="1">
        <v>44974757200</v>
      </c>
      <c r="K19" s="1">
        <f t="shared" si="4"/>
        <v>44974.7572</v>
      </c>
    </row>
    <row r="20" spans="1:11" x14ac:dyDescent="0.2">
      <c r="A20" t="s">
        <v>18</v>
      </c>
      <c r="B20" s="1">
        <v>45128087200</v>
      </c>
      <c r="C20" s="1">
        <f t="shared" si="0"/>
        <v>45128.087200000002</v>
      </c>
      <c r="D20" s="1">
        <v>45133669200</v>
      </c>
      <c r="E20" s="1">
        <f t="shared" si="1"/>
        <v>45133.669199999997</v>
      </c>
      <c r="F20" s="1">
        <v>45148236000</v>
      </c>
      <c r="G20" s="1">
        <f t="shared" si="2"/>
        <v>45148.235999999997</v>
      </c>
      <c r="H20" s="1">
        <v>45156592500</v>
      </c>
      <c r="I20" s="1">
        <f t="shared" si="3"/>
        <v>45156.592499999999</v>
      </c>
      <c r="J20" s="1">
        <v>45143957100</v>
      </c>
      <c r="K20" s="1">
        <f t="shared" si="4"/>
        <v>45143.9571</v>
      </c>
    </row>
    <row r="21" spans="1:11" x14ac:dyDescent="0.2">
      <c r="A21" t="s">
        <v>19</v>
      </c>
      <c r="B21" s="1">
        <v>41324085700</v>
      </c>
      <c r="C21" s="1">
        <f t="shared" si="0"/>
        <v>41324.085700000003</v>
      </c>
      <c r="D21" s="1">
        <v>41323351100</v>
      </c>
      <c r="E21" s="1">
        <f t="shared" si="1"/>
        <v>41323.3511</v>
      </c>
      <c r="F21" s="1">
        <v>41329329300</v>
      </c>
      <c r="G21" s="1">
        <f t="shared" si="2"/>
        <v>41329.329299999998</v>
      </c>
      <c r="H21" s="1">
        <v>41348626700</v>
      </c>
      <c r="I21" s="1">
        <f t="shared" si="3"/>
        <v>41348.626700000001</v>
      </c>
      <c r="J21" s="1">
        <v>41310883900</v>
      </c>
      <c r="K21" s="1">
        <f t="shared" si="4"/>
        <v>41310.883900000001</v>
      </c>
    </row>
    <row r="22" spans="1:11" x14ac:dyDescent="0.2">
      <c r="A22" t="s">
        <v>20</v>
      </c>
      <c r="B22" s="1">
        <v>20005546900</v>
      </c>
      <c r="C22" s="1">
        <f t="shared" si="0"/>
        <v>20005.546900000001</v>
      </c>
      <c r="D22" s="1">
        <v>20006872900</v>
      </c>
      <c r="E22" s="1">
        <f t="shared" si="1"/>
        <v>20006.872899999998</v>
      </c>
      <c r="F22" s="1">
        <v>19993060700</v>
      </c>
      <c r="G22" s="1">
        <f t="shared" si="2"/>
        <v>19993.060700000002</v>
      </c>
      <c r="H22" s="1">
        <v>19995188200</v>
      </c>
      <c r="I22" s="1">
        <f t="shared" si="3"/>
        <v>19995.188200000001</v>
      </c>
      <c r="J22" s="1">
        <v>19987973400</v>
      </c>
      <c r="K22" s="1">
        <f t="shared" si="4"/>
        <v>19987.973399999999</v>
      </c>
    </row>
    <row r="23" spans="1:11" x14ac:dyDescent="0.2">
      <c r="A23" t="s">
        <v>21</v>
      </c>
      <c r="B23" s="1">
        <v>42370112700</v>
      </c>
      <c r="C23" s="1">
        <f t="shared" si="0"/>
        <v>42370.112699999998</v>
      </c>
      <c r="D23" s="1">
        <v>42371153200</v>
      </c>
      <c r="E23" s="1">
        <f t="shared" si="1"/>
        <v>42371.153200000001</v>
      </c>
      <c r="F23" s="1">
        <v>42337864300</v>
      </c>
      <c r="G23" s="1">
        <f t="shared" si="2"/>
        <v>42337.864300000001</v>
      </c>
      <c r="H23" s="1">
        <v>42341171200</v>
      </c>
      <c r="I23" s="1">
        <f t="shared" si="3"/>
        <v>42341.171199999997</v>
      </c>
      <c r="J23" s="1">
        <v>42330021100</v>
      </c>
      <c r="K23" s="1">
        <f t="shared" si="4"/>
        <v>42330.021099999998</v>
      </c>
    </row>
    <row r="24" spans="1:11" x14ac:dyDescent="0.2">
      <c r="A24" t="s">
        <v>22</v>
      </c>
      <c r="B24" s="1">
        <v>42487348400</v>
      </c>
      <c r="C24" s="1">
        <f t="shared" si="0"/>
        <v>42487.348400000003</v>
      </c>
      <c r="D24" s="1">
        <v>42488239900</v>
      </c>
      <c r="E24" s="1">
        <f t="shared" si="1"/>
        <v>42488.2399</v>
      </c>
      <c r="F24" s="1">
        <v>42473323900</v>
      </c>
      <c r="G24" s="1">
        <f t="shared" si="2"/>
        <v>42473.323900000003</v>
      </c>
      <c r="H24" s="1">
        <v>42480774800</v>
      </c>
      <c r="I24" s="1">
        <f t="shared" si="3"/>
        <v>42480.774799999999</v>
      </c>
      <c r="J24" s="1">
        <v>42485296100</v>
      </c>
      <c r="K24" s="1">
        <f t="shared" si="4"/>
        <v>42485.2961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1621022491500</v>
      </c>
      <c r="C26" s="1">
        <f>SUM(B26/1000000)</f>
        <v>1621022.4915</v>
      </c>
      <c r="D26" s="1">
        <f>SUM(D4:D25)</f>
        <v>1621722616600</v>
      </c>
      <c r="E26" s="1">
        <f>SUM(D26/1000000)</f>
        <v>1621722.6166000001</v>
      </c>
      <c r="F26" s="1">
        <f>SUM(F4:F25)</f>
        <v>1622910354200</v>
      </c>
      <c r="G26" s="1">
        <f>SUM(F26/1000000)</f>
        <v>1622910.3541999999</v>
      </c>
      <c r="H26" s="1">
        <f>SUM(H4:H25)</f>
        <v>1622933387600</v>
      </c>
      <c r="I26" s="1">
        <f>SUM(I4:I25)</f>
        <v>1622933.3876</v>
      </c>
      <c r="J26" s="1">
        <f>SUM(J4:J25)</f>
        <v>1622643386600</v>
      </c>
      <c r="K26" s="1">
        <f>SUM(K4:K25)</f>
        <v>1622643.3866000001</v>
      </c>
    </row>
  </sheetData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workbookViewId="0">
      <selection activeCell="E31" sqref="E31"/>
    </sheetView>
  </sheetViews>
  <sheetFormatPr defaultRowHeight="12.75" x14ac:dyDescent="0.2"/>
  <cols>
    <col min="1" max="1" width="24.42578125" bestFit="1" customWidth="1"/>
    <col min="2" max="2" width="9" customWidth="1"/>
    <col min="3" max="3" width="9.7109375" customWidth="1"/>
    <col min="5" max="5" width="8.85546875" customWidth="1"/>
    <col min="6" max="6" width="9.7109375" customWidth="1"/>
    <col min="7" max="7" width="6.140625" customWidth="1"/>
    <col min="8" max="8" width="7.140625" customWidth="1"/>
    <col min="9" max="9" width="6.85546875" customWidth="1"/>
    <col min="10" max="10" width="10.85546875" customWidth="1"/>
    <col min="11" max="11" width="6.7109375" bestFit="1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19" t="s">
        <v>43</v>
      </c>
      <c r="C4" s="39"/>
      <c r="D4" s="39"/>
      <c r="E4" s="39"/>
      <c r="F4" s="12"/>
      <c r="G4" s="38" t="s">
        <v>123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8" t="s">
        <v>121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 t="s">
        <v>107</v>
      </c>
      <c r="C6" s="28" t="s">
        <v>118</v>
      </c>
      <c r="D6" s="26" t="s">
        <v>119</v>
      </c>
      <c r="E6" s="26" t="s">
        <v>120</v>
      </c>
      <c r="F6" s="44" t="s">
        <v>122</v>
      </c>
      <c r="G6" s="26" t="s">
        <v>107</v>
      </c>
      <c r="H6" s="26" t="s">
        <v>118</v>
      </c>
      <c r="I6" s="26" t="s">
        <v>119</v>
      </c>
      <c r="J6" s="26" t="s">
        <v>120</v>
      </c>
      <c r="K6" s="12" t="s">
        <v>41</v>
      </c>
      <c r="L6" s="6" t="s">
        <v>124</v>
      </c>
      <c r="N6" s="39"/>
    </row>
    <row r="7" spans="1:14" x14ac:dyDescent="0.2">
      <c r="A7" s="9" t="s">
        <v>2</v>
      </c>
      <c r="B7" s="27">
        <f>SUM('2010'!C4)</f>
        <v>409458.0123</v>
      </c>
      <c r="C7" s="27">
        <f>SUM('2010'!E4)</f>
        <v>409655.55040000001</v>
      </c>
      <c r="D7" s="27">
        <f>SUM('2010'!G4)</f>
        <v>410062.43030000001</v>
      </c>
      <c r="E7" s="27">
        <f>SUM('2010'!I4)</f>
        <v>410121.35009999998</v>
      </c>
      <c r="F7" s="27">
        <f>SUM('2010'!K4)</f>
        <v>410481.5931</v>
      </c>
      <c r="G7" s="45">
        <f t="shared" ref="G7:G27" si="0">SUM((B7/L7)*100)-100</f>
        <v>1.7607099980948817</v>
      </c>
      <c r="H7" s="31">
        <f t="shared" ref="H7:H27" si="1">SUM((C7/L7)*100)-100</f>
        <v>1.8098032303771419</v>
      </c>
      <c r="I7" s="31">
        <f t="shared" ref="I7:I27" si="2">SUM((D7/L7)*100)-100</f>
        <v>1.9109232140242369</v>
      </c>
      <c r="J7" s="31">
        <f t="shared" ref="J7:J27" si="3">SUM((E7/L7)*100)-100</f>
        <v>1.9255662799817657</v>
      </c>
      <c r="K7" s="31">
        <f t="shared" ref="K7:K27" si="4">SUM((F7/L7)*100)-100</f>
        <v>2.0150958101182681</v>
      </c>
      <c r="L7" s="27">
        <v>402373.38390000002</v>
      </c>
    </row>
    <row r="8" spans="1:14" x14ac:dyDescent="0.2">
      <c r="A8" s="9" t="s">
        <v>3</v>
      </c>
      <c r="B8" s="4">
        <f>SUM('2010'!C5)</f>
        <v>57227.995999999999</v>
      </c>
      <c r="C8" s="4">
        <f>SUM('2010'!E5)</f>
        <v>57228.010799999996</v>
      </c>
      <c r="D8" s="4">
        <f>SUM('2010'!G5)</f>
        <v>57488.343500000003</v>
      </c>
      <c r="E8" s="4">
        <f>SUM('2010'!I5)</f>
        <v>57493.257100000003</v>
      </c>
      <c r="F8" s="4">
        <f>SUM('2010'!K5)</f>
        <v>57475.731699999997</v>
      </c>
      <c r="G8" s="46">
        <f t="shared" si="0"/>
        <v>1.8205241620531609</v>
      </c>
      <c r="H8" s="32">
        <f t="shared" si="1"/>
        <v>1.8205504943356772</v>
      </c>
      <c r="I8" s="32">
        <f t="shared" si="2"/>
        <v>2.2837365889618582</v>
      </c>
      <c r="J8" s="32">
        <f t="shared" si="3"/>
        <v>2.2924789067519526</v>
      </c>
      <c r="K8" s="32">
        <f t="shared" si="4"/>
        <v>2.2612975700133688</v>
      </c>
      <c r="L8" s="4">
        <v>56204.7745</v>
      </c>
    </row>
    <row r="9" spans="1:14" x14ac:dyDescent="0.2">
      <c r="A9" s="9" t="s">
        <v>4</v>
      </c>
      <c r="B9" s="4">
        <f>SUM('2010'!C6)</f>
        <v>44239.735699999997</v>
      </c>
      <c r="C9" s="4">
        <f>SUM('2010'!E6)</f>
        <v>44244.300999999999</v>
      </c>
      <c r="D9" s="4">
        <f>SUM('2010'!G6)</f>
        <v>44241.191599999998</v>
      </c>
      <c r="E9" s="4">
        <f>SUM('2010'!I6)</f>
        <v>44242.177199999998</v>
      </c>
      <c r="F9" s="4">
        <f>SUM('2010'!K6)</f>
        <v>44198.174500000001</v>
      </c>
      <c r="G9" s="46">
        <f t="shared" si="0"/>
        <v>0.82136907098467304</v>
      </c>
      <c r="H9" s="32">
        <f t="shared" si="1"/>
        <v>0.83177328766763026</v>
      </c>
      <c r="I9" s="32">
        <f t="shared" si="2"/>
        <v>0.82468703455084835</v>
      </c>
      <c r="J9" s="32">
        <f t="shared" si="3"/>
        <v>0.82693319492645401</v>
      </c>
      <c r="K9" s="32">
        <f t="shared" si="4"/>
        <v>0.7266520249189341</v>
      </c>
      <c r="L9" s="4">
        <v>43879.324500000002</v>
      </c>
    </row>
    <row r="10" spans="1:14" x14ac:dyDescent="0.2">
      <c r="A10" s="9" t="s">
        <v>5</v>
      </c>
      <c r="B10" s="4">
        <f>SUM('2010'!C7)</f>
        <v>69709.624899999995</v>
      </c>
      <c r="C10" s="4">
        <f>SUM('2010'!E7)</f>
        <v>69720.016600000003</v>
      </c>
      <c r="D10" s="4">
        <f>SUM('2010'!G7)</f>
        <v>69714.821500000005</v>
      </c>
      <c r="E10" s="4">
        <f>SUM('2010'!I7)</f>
        <v>69716.8799</v>
      </c>
      <c r="F10" s="4">
        <f>SUM('2010'!K7)</f>
        <v>69607.252399999998</v>
      </c>
      <c r="G10" s="46">
        <f t="shared" si="0"/>
        <v>1.5982084654706057</v>
      </c>
      <c r="H10" s="32">
        <f t="shared" si="1"/>
        <v>1.6133538360622026</v>
      </c>
      <c r="I10" s="32">
        <f t="shared" si="2"/>
        <v>1.6057822438530138</v>
      </c>
      <c r="J10" s="32">
        <f t="shared" si="3"/>
        <v>1.6087822564424243</v>
      </c>
      <c r="K10" s="32">
        <f t="shared" si="4"/>
        <v>1.4490057892110286</v>
      </c>
      <c r="L10" s="4">
        <v>68613.045400000003</v>
      </c>
    </row>
    <row r="11" spans="1:14" x14ac:dyDescent="0.2">
      <c r="A11" s="9" t="s">
        <v>6</v>
      </c>
      <c r="B11" s="4">
        <f>SUM('2010'!C8)</f>
        <v>54703.868699999999</v>
      </c>
      <c r="C11" s="4">
        <f>SUM('2010'!E8)</f>
        <v>54694.297299999998</v>
      </c>
      <c r="D11" s="4">
        <f>SUM('2010'!G8)</f>
        <v>54703.491000000002</v>
      </c>
      <c r="E11" s="4">
        <f>SUM('2010'!I8)</f>
        <v>54709.508900000001</v>
      </c>
      <c r="F11" s="4">
        <f>SUM('2010'!K8)</f>
        <v>54639.684500000003</v>
      </c>
      <c r="G11" s="46">
        <f t="shared" si="0"/>
        <v>-2.3480027480161425E-2</v>
      </c>
      <c r="H11" s="32">
        <f t="shared" si="1"/>
        <v>-4.0972670797827959E-2</v>
      </c>
      <c r="I11" s="32">
        <f t="shared" si="2"/>
        <v>-2.4170310132760164E-2</v>
      </c>
      <c r="J11" s="32">
        <f t="shared" si="3"/>
        <v>-1.3172025846102997E-2</v>
      </c>
      <c r="K11" s="32">
        <f t="shared" si="4"/>
        <v>-0.1407827540644746</v>
      </c>
      <c r="L11" s="4">
        <v>54716.716200000003</v>
      </c>
    </row>
    <row r="12" spans="1:14" x14ac:dyDescent="0.2">
      <c r="A12" s="9" t="s">
        <v>7</v>
      </c>
      <c r="B12" s="4">
        <f>SUM('2010'!C9)</f>
        <v>29887.502899999999</v>
      </c>
      <c r="C12" s="4">
        <f>SUM('2010'!E9)</f>
        <v>29931.475399999999</v>
      </c>
      <c r="D12" s="4">
        <f>SUM('2010'!G9)</f>
        <v>29918.861799999999</v>
      </c>
      <c r="E12" s="4">
        <f>SUM('2010'!I9)</f>
        <v>29931.0128</v>
      </c>
      <c r="F12" s="4">
        <f>SUM('2010'!K9)</f>
        <v>29901.2238</v>
      </c>
      <c r="G12" s="46">
        <f t="shared" si="0"/>
        <v>0.51213918827536986</v>
      </c>
      <c r="H12" s="32">
        <f t="shared" si="1"/>
        <v>0.66001939276232235</v>
      </c>
      <c r="I12" s="32">
        <f t="shared" si="2"/>
        <v>0.61759965889874024</v>
      </c>
      <c r="J12" s="32">
        <f t="shared" si="3"/>
        <v>0.65846366173506965</v>
      </c>
      <c r="K12" s="32">
        <f t="shared" si="4"/>
        <v>0.55828278933842057</v>
      </c>
      <c r="L12" s="4">
        <v>29735.217199999999</v>
      </c>
    </row>
    <row r="13" spans="1:14" x14ac:dyDescent="0.2">
      <c r="A13" s="9" t="s">
        <v>8</v>
      </c>
      <c r="B13" s="4">
        <f>SUM('2010'!C10)</f>
        <v>37369.341399999998</v>
      </c>
      <c r="C13" s="4">
        <f>SUM('2010'!E10)</f>
        <v>37373.969799999999</v>
      </c>
      <c r="D13" s="4">
        <f>SUM('2010'!G10)</f>
        <v>37357.140399999997</v>
      </c>
      <c r="E13" s="4">
        <f>SUM('2010'!I10)</f>
        <v>37358.999400000001</v>
      </c>
      <c r="F13" s="4">
        <f>SUM('2010'!K10)</f>
        <v>37350.399599999997</v>
      </c>
      <c r="G13" s="46">
        <f t="shared" si="0"/>
        <v>0.71636443750247736</v>
      </c>
      <c r="H13" s="32">
        <f t="shared" si="1"/>
        <v>0.72883871731845318</v>
      </c>
      <c r="I13" s="32">
        <f t="shared" si="2"/>
        <v>0.68348078698936376</v>
      </c>
      <c r="J13" s="32">
        <f t="shared" si="3"/>
        <v>0.68849108994027119</v>
      </c>
      <c r="K13" s="32">
        <f t="shared" si="4"/>
        <v>0.66531325060886104</v>
      </c>
      <c r="L13" s="4">
        <v>37103.544800000003</v>
      </c>
    </row>
    <row r="14" spans="1:14" x14ac:dyDescent="0.2">
      <c r="A14" s="9" t="s">
        <v>9</v>
      </c>
      <c r="B14" s="4">
        <f>SUM('2010'!C11)</f>
        <v>8641.9035999999996</v>
      </c>
      <c r="C14" s="4">
        <f>SUM('2010'!E11)</f>
        <v>8641.9282000000003</v>
      </c>
      <c r="D14" s="4">
        <f>SUM('2010'!G11)</f>
        <v>8635.5295000000006</v>
      </c>
      <c r="E14" s="4">
        <f>SUM('2010'!I11)</f>
        <v>8634.2965000000004</v>
      </c>
      <c r="F14" s="4">
        <f>SUM('2010'!K11)</f>
        <v>8618.6291999999994</v>
      </c>
      <c r="G14" s="46">
        <f t="shared" si="0"/>
        <v>2.3245236800675855</v>
      </c>
      <c r="H14" s="32">
        <f t="shared" si="1"/>
        <v>2.3248149565500569</v>
      </c>
      <c r="I14" s="32">
        <f t="shared" si="2"/>
        <v>2.2490511017355175</v>
      </c>
      <c r="J14" s="32">
        <f t="shared" si="3"/>
        <v>2.2344517560893422</v>
      </c>
      <c r="K14" s="32">
        <f t="shared" si="4"/>
        <v>2.0489429742217737</v>
      </c>
      <c r="L14" s="4">
        <v>8445.5840000000007</v>
      </c>
    </row>
    <row r="15" spans="1:14" x14ac:dyDescent="0.2">
      <c r="A15" s="9" t="s">
        <v>10</v>
      </c>
      <c r="B15" s="4">
        <f>SUM('2010'!C12)</f>
        <v>24817.759699999999</v>
      </c>
      <c r="C15" s="4">
        <f>SUM('2010'!E12)</f>
        <v>24826.484499999999</v>
      </c>
      <c r="D15" s="4">
        <f>SUM('2010'!G12)</f>
        <v>24821.701300000001</v>
      </c>
      <c r="E15" s="4">
        <f>SUM('2010'!I12)</f>
        <v>24801.129700000001</v>
      </c>
      <c r="F15" s="4">
        <f>SUM('2010'!K12)</f>
        <v>24803.742399999999</v>
      </c>
      <c r="G15" s="46">
        <f t="shared" si="0"/>
        <v>0.14168907085276317</v>
      </c>
      <c r="H15" s="32">
        <f t="shared" si="1"/>
        <v>0.17689435204523818</v>
      </c>
      <c r="I15" s="32">
        <f t="shared" si="2"/>
        <v>0.15759374905151446</v>
      </c>
      <c r="J15" s="32">
        <f t="shared" si="3"/>
        <v>7.4585661464539044E-2</v>
      </c>
      <c r="K15" s="32">
        <f t="shared" si="4"/>
        <v>8.5128119534800817E-2</v>
      </c>
      <c r="L15" s="4">
        <v>24782.645400000001</v>
      </c>
    </row>
    <row r="16" spans="1:14" x14ac:dyDescent="0.2">
      <c r="A16" s="9" t="s">
        <v>11</v>
      </c>
      <c r="B16" s="4">
        <f>SUM('2010'!C13)</f>
        <v>198514.6164</v>
      </c>
      <c r="C16" s="4">
        <f>SUM('2010'!E13)</f>
        <v>198938.82819999999</v>
      </c>
      <c r="D16" s="4">
        <f>SUM('2010'!G13)</f>
        <v>199372.68840000001</v>
      </c>
      <c r="E16" s="4">
        <f>SUM('2010'!I13)</f>
        <v>199321.42509999999</v>
      </c>
      <c r="F16" s="4">
        <f>SUM('2010'!K13)</f>
        <v>199328.66200000001</v>
      </c>
      <c r="G16" s="46">
        <f t="shared" si="0"/>
        <v>1.4831285244450783</v>
      </c>
      <c r="H16" s="32">
        <f t="shared" si="1"/>
        <v>1.6999908462312021</v>
      </c>
      <c r="I16" s="32">
        <f t="shared" si="2"/>
        <v>1.9217855494964056</v>
      </c>
      <c r="J16" s="32">
        <f t="shared" si="3"/>
        <v>1.8955791161524331</v>
      </c>
      <c r="K16" s="32">
        <f t="shared" si="4"/>
        <v>1.8992787089891863</v>
      </c>
      <c r="L16" s="4">
        <v>195613.41800000001</v>
      </c>
    </row>
    <row r="17" spans="1:12" x14ac:dyDescent="0.2">
      <c r="A17" s="9" t="s">
        <v>12</v>
      </c>
      <c r="B17" s="4">
        <f>SUM('2010'!C14)</f>
        <v>50670.4758</v>
      </c>
      <c r="C17" s="4">
        <f>SUM('2010'!E14)</f>
        <v>50671.761899999998</v>
      </c>
      <c r="D17" s="4">
        <f>SUM('2010'!G14)</f>
        <v>50709.453099999999</v>
      </c>
      <c r="E17" s="4">
        <f>SUM('2010'!I14)</f>
        <v>50703.8128</v>
      </c>
      <c r="F17" s="4">
        <f>SUM('2010'!K14)</f>
        <v>50684.664199999999</v>
      </c>
      <c r="G17" s="46">
        <f t="shared" si="0"/>
        <v>1.7283365644006778</v>
      </c>
      <c r="H17" s="32">
        <f t="shared" si="1"/>
        <v>1.7309185968681078</v>
      </c>
      <c r="I17" s="32">
        <f t="shared" si="2"/>
        <v>1.8065891529183347</v>
      </c>
      <c r="J17" s="32">
        <f t="shared" si="3"/>
        <v>1.7952654318033296</v>
      </c>
      <c r="K17" s="32">
        <f t="shared" si="4"/>
        <v>1.7568218372883422</v>
      </c>
      <c r="L17" s="4">
        <v>49809.598299999998</v>
      </c>
    </row>
    <row r="18" spans="1:12" x14ac:dyDescent="0.2">
      <c r="A18" s="9" t="s">
        <v>13</v>
      </c>
      <c r="B18" s="4">
        <f>SUM('2010'!C15)</f>
        <v>267972.80420000001</v>
      </c>
      <c r="C18" s="4">
        <f>SUM('2010'!E15)</f>
        <v>267975.25719999999</v>
      </c>
      <c r="D18" s="4">
        <f>SUM('2010'!G15)</f>
        <v>268041.09259999997</v>
      </c>
      <c r="E18" s="4">
        <f>SUM('2010'!I15)</f>
        <v>268000.41639999999</v>
      </c>
      <c r="F18" s="4">
        <f>SUM('2010'!K15)</f>
        <v>267853.08399999997</v>
      </c>
      <c r="G18" s="46">
        <f t="shared" si="0"/>
        <v>0.77349786652511909</v>
      </c>
      <c r="H18" s="32">
        <f t="shared" si="1"/>
        <v>0.7744203384565651</v>
      </c>
      <c r="I18" s="32">
        <f t="shared" si="2"/>
        <v>0.79917831179361087</v>
      </c>
      <c r="J18" s="32">
        <f t="shared" si="3"/>
        <v>0.78388167388980889</v>
      </c>
      <c r="K18" s="32">
        <f t="shared" si="4"/>
        <v>0.72847604666060306</v>
      </c>
      <c r="L18" s="4">
        <v>265915.95</v>
      </c>
    </row>
    <row r="19" spans="1:12" x14ac:dyDescent="0.2">
      <c r="A19" s="9" t="s">
        <v>14</v>
      </c>
      <c r="B19" s="4">
        <f>SUM('2010'!C16)</f>
        <v>43209.724099999999</v>
      </c>
      <c r="C19" s="4">
        <f>SUM('2010'!E16)</f>
        <v>43211.212599999999</v>
      </c>
      <c r="D19" s="4">
        <f>SUM('2010'!G16)</f>
        <v>43227.426399999997</v>
      </c>
      <c r="E19" s="4">
        <f>SUM('2010'!I16)</f>
        <v>43230.863700000002</v>
      </c>
      <c r="F19" s="4">
        <f>SUM('2010'!K16)</f>
        <v>43210.303099999997</v>
      </c>
      <c r="G19" s="46">
        <f t="shared" si="0"/>
        <v>0.42255062478122341</v>
      </c>
      <c r="H19" s="32">
        <f t="shared" si="1"/>
        <v>0.42601000735582772</v>
      </c>
      <c r="I19" s="32">
        <f t="shared" si="2"/>
        <v>0.4636920612275901</v>
      </c>
      <c r="J19" s="32">
        <f t="shared" si="3"/>
        <v>0.47168059715214383</v>
      </c>
      <c r="K19" s="32">
        <f t="shared" si="4"/>
        <v>0.42389626301482508</v>
      </c>
      <c r="L19" s="4">
        <v>43027.909399999997</v>
      </c>
    </row>
    <row r="20" spans="1:12" x14ac:dyDescent="0.2">
      <c r="A20" s="9" t="s">
        <v>15</v>
      </c>
      <c r="B20" s="4">
        <f>SUM('2010'!C17)</f>
        <v>45485.396399999998</v>
      </c>
      <c r="C20" s="4">
        <f>SUM('2010'!E17)</f>
        <v>45486.036699999997</v>
      </c>
      <c r="D20" s="4">
        <f>SUM('2010'!G17)</f>
        <v>45510.169900000001</v>
      </c>
      <c r="E20" s="4">
        <f>SUM('2010'!I17)</f>
        <v>45515.704100000003</v>
      </c>
      <c r="F20" s="4">
        <f>SUM('2010'!K17)</f>
        <v>45487.394899999999</v>
      </c>
      <c r="G20" s="46">
        <f t="shared" si="0"/>
        <v>1.0843899269435298</v>
      </c>
      <c r="H20" s="32">
        <f t="shared" si="1"/>
        <v>1.0858128965116407</v>
      </c>
      <c r="I20" s="32">
        <f t="shared" si="2"/>
        <v>1.1394452706814207</v>
      </c>
      <c r="J20" s="32">
        <f t="shared" si="3"/>
        <v>1.1517441902250312</v>
      </c>
      <c r="K20" s="32">
        <f t="shared" si="4"/>
        <v>1.0888312898700576</v>
      </c>
      <c r="L20" s="4">
        <v>44997.448600000003</v>
      </c>
    </row>
    <row r="21" spans="1:12" x14ac:dyDescent="0.2">
      <c r="A21" s="9" t="s">
        <v>16</v>
      </c>
      <c r="B21" s="4">
        <f>SUM('2010'!C18)</f>
        <v>42810.866499999996</v>
      </c>
      <c r="C21" s="4">
        <f>SUM('2010'!E18)</f>
        <v>42810.28</v>
      </c>
      <c r="D21" s="4">
        <f>SUM('2010'!G18)</f>
        <v>42821.7837</v>
      </c>
      <c r="E21" s="4">
        <f>SUM('2010'!I18)</f>
        <v>42822.3393</v>
      </c>
      <c r="F21" s="4">
        <f>SUM('2010'!K18)</f>
        <v>42769.958400000003</v>
      </c>
      <c r="G21" s="46">
        <f t="shared" si="0"/>
        <v>0.79750639597972395</v>
      </c>
      <c r="H21" s="32">
        <f t="shared" si="1"/>
        <v>0.79612549102886021</v>
      </c>
      <c r="I21" s="32">
        <f t="shared" si="2"/>
        <v>0.82321077028446155</v>
      </c>
      <c r="J21" s="32">
        <f t="shared" si="3"/>
        <v>0.82451892167527774</v>
      </c>
      <c r="K21" s="32">
        <f t="shared" si="4"/>
        <v>0.70118892313911374</v>
      </c>
      <c r="L21" s="4">
        <v>42472.148399999998</v>
      </c>
    </row>
    <row r="22" spans="1:12" x14ac:dyDescent="0.2">
      <c r="A22" s="9" t="s">
        <v>17</v>
      </c>
      <c r="B22" s="4">
        <f>SUM('2010'!C19)</f>
        <v>44987.682000000001</v>
      </c>
      <c r="C22" s="4">
        <f>SUM('2010'!E19)</f>
        <v>44989.919699999999</v>
      </c>
      <c r="D22" s="4">
        <f>SUM('2010'!G19)</f>
        <v>45002.415000000001</v>
      </c>
      <c r="E22" s="4">
        <f>SUM('2010'!I19)</f>
        <v>45007.861199999999</v>
      </c>
      <c r="F22" s="4">
        <f>SUM('2010'!K19)</f>
        <v>44974.7572</v>
      </c>
      <c r="G22" s="46">
        <f t="shared" si="0"/>
        <v>1.1582169296002576</v>
      </c>
      <c r="H22" s="32">
        <f t="shared" si="1"/>
        <v>1.1632485678612028</v>
      </c>
      <c r="I22" s="32">
        <f t="shared" si="2"/>
        <v>1.1913451981343712</v>
      </c>
      <c r="J22" s="32">
        <f t="shared" si="3"/>
        <v>1.2035913921267962</v>
      </c>
      <c r="K22" s="32">
        <f t="shared" si="4"/>
        <v>1.1291545359838722</v>
      </c>
      <c r="L22" s="4">
        <v>44472.592900000003</v>
      </c>
    </row>
    <row r="23" spans="1:12" x14ac:dyDescent="0.2">
      <c r="A23" s="9" t="s">
        <v>18</v>
      </c>
      <c r="B23" s="4">
        <f>SUM('2010'!C20)</f>
        <v>45128.087200000002</v>
      </c>
      <c r="C23" s="4">
        <f>SUM('2010'!E20)</f>
        <v>45133.669199999997</v>
      </c>
      <c r="D23" s="4">
        <f>SUM('2010'!G20)</f>
        <v>45148.235999999997</v>
      </c>
      <c r="E23" s="4">
        <f>SUM('2010'!I20)</f>
        <v>45156.592499999999</v>
      </c>
      <c r="F23" s="4">
        <f>SUM('2010'!K20)</f>
        <v>45143.9571</v>
      </c>
      <c r="G23" s="46">
        <f t="shared" si="0"/>
        <v>0.48864110576339215</v>
      </c>
      <c r="H23" s="32">
        <f t="shared" si="1"/>
        <v>0.50107078380771952</v>
      </c>
      <c r="I23" s="32">
        <f t="shared" si="2"/>
        <v>0.53350730013450232</v>
      </c>
      <c r="J23" s="32">
        <f t="shared" si="3"/>
        <v>0.5521150759455935</v>
      </c>
      <c r="K23" s="32">
        <f t="shared" si="4"/>
        <v>0.52397929057093506</v>
      </c>
      <c r="L23" s="4">
        <v>44908.645100000002</v>
      </c>
    </row>
    <row r="24" spans="1:12" x14ac:dyDescent="0.2">
      <c r="A24" s="9" t="s">
        <v>19</v>
      </c>
      <c r="B24" s="4">
        <f>SUM('2010'!C21)</f>
        <v>41324.085700000003</v>
      </c>
      <c r="C24" s="4">
        <f>SUM('2010'!E21)</f>
        <v>41323.3511</v>
      </c>
      <c r="D24" s="4">
        <f>SUM('2010'!G21)</f>
        <v>41329.329299999998</v>
      </c>
      <c r="E24" s="4">
        <f>SUM('2010'!I21)</f>
        <v>41348.626700000001</v>
      </c>
      <c r="F24" s="4">
        <f>SUM('2010'!K21)</f>
        <v>41310.883900000001</v>
      </c>
      <c r="G24" s="46">
        <f t="shared" si="0"/>
        <v>1.0118477382576714</v>
      </c>
      <c r="H24" s="32">
        <f t="shared" si="1"/>
        <v>1.0100520953029104</v>
      </c>
      <c r="I24" s="32">
        <f t="shared" si="2"/>
        <v>1.0246650992670681</v>
      </c>
      <c r="J24" s="32">
        <f t="shared" si="3"/>
        <v>1.0718353148332369</v>
      </c>
      <c r="K24" s="32">
        <f t="shared" si="4"/>
        <v>0.97957749709244979</v>
      </c>
      <c r="L24" s="4">
        <v>40910.1374</v>
      </c>
    </row>
    <row r="25" spans="1:12" x14ac:dyDescent="0.2">
      <c r="A25" s="9" t="s">
        <v>20</v>
      </c>
      <c r="B25" s="4">
        <f>SUM('2010'!C22)</f>
        <v>20005.546900000001</v>
      </c>
      <c r="C25" s="4">
        <f>SUM('2010'!E22)</f>
        <v>20006.872899999998</v>
      </c>
      <c r="D25" s="4">
        <f>SUM('2010'!G22)</f>
        <v>19993.060700000002</v>
      </c>
      <c r="E25" s="4">
        <f>SUM('2010'!I22)</f>
        <v>19995.188200000001</v>
      </c>
      <c r="F25" s="4">
        <f>SUM('2010'!K22)</f>
        <v>19987.973399999999</v>
      </c>
      <c r="G25" s="46">
        <f t="shared" si="0"/>
        <v>1.0582532999189596</v>
      </c>
      <c r="H25" s="32">
        <f t="shared" si="1"/>
        <v>1.0649516043714726</v>
      </c>
      <c r="I25" s="32">
        <f t="shared" si="2"/>
        <v>0.99517911511107116</v>
      </c>
      <c r="J25" s="32">
        <f t="shared" si="3"/>
        <v>1.0059262061538732</v>
      </c>
      <c r="K25" s="32">
        <f t="shared" si="4"/>
        <v>0.96948055987621728</v>
      </c>
      <c r="L25" s="4">
        <v>19796.054499999998</v>
      </c>
    </row>
    <row r="26" spans="1:12" x14ac:dyDescent="0.2">
      <c r="A26" s="9" t="s">
        <v>21</v>
      </c>
      <c r="B26" s="4">
        <f>SUM('2010'!C23)</f>
        <v>42370.112699999998</v>
      </c>
      <c r="C26" s="4">
        <f>SUM('2010'!E23)</f>
        <v>42371.153200000001</v>
      </c>
      <c r="D26" s="4">
        <f>SUM('2010'!G23)</f>
        <v>42337.864300000001</v>
      </c>
      <c r="E26" s="4">
        <f>SUM('2010'!I23)</f>
        <v>42341.171199999997</v>
      </c>
      <c r="F26" s="4">
        <f>SUM('2010'!K23)</f>
        <v>42330.021099999998</v>
      </c>
      <c r="G26" s="46">
        <f t="shared" si="0"/>
        <v>1.4181935870739579</v>
      </c>
      <c r="H26" s="32">
        <f t="shared" si="1"/>
        <v>1.420684154686441</v>
      </c>
      <c r="I26" s="32">
        <f t="shared" si="2"/>
        <v>1.341002985830329</v>
      </c>
      <c r="J26" s="32">
        <f t="shared" si="3"/>
        <v>1.3489184668852801</v>
      </c>
      <c r="K26" s="32">
        <f t="shared" si="4"/>
        <v>1.3222293002002345</v>
      </c>
      <c r="L26" s="4">
        <v>41777.625099999997</v>
      </c>
    </row>
    <row r="27" spans="1:12" x14ac:dyDescent="0.2">
      <c r="A27" s="9" t="s">
        <v>22</v>
      </c>
      <c r="B27" s="4">
        <f>SUM('2010'!C24)</f>
        <v>42487.348400000003</v>
      </c>
      <c r="C27" s="4">
        <f>SUM('2010'!E24)</f>
        <v>42488.2399</v>
      </c>
      <c r="D27" s="4">
        <f>SUM('2010'!G24)</f>
        <v>42473.323900000003</v>
      </c>
      <c r="E27" s="4">
        <f>SUM('2010'!I24)</f>
        <v>42480.774799999999</v>
      </c>
      <c r="F27" s="4">
        <f>SUM('2010'!K24)</f>
        <v>42485.2961</v>
      </c>
      <c r="G27" s="46">
        <f t="shared" si="0"/>
        <v>1.0664020060285395</v>
      </c>
      <c r="H27" s="32">
        <f t="shared" si="1"/>
        <v>1.0685226537220558</v>
      </c>
      <c r="I27" s="32">
        <f t="shared" si="2"/>
        <v>1.033041351426391</v>
      </c>
      <c r="J27" s="32">
        <f t="shared" si="3"/>
        <v>1.0507651135123837</v>
      </c>
      <c r="K27" s="32">
        <f t="shared" si="4"/>
        <v>1.0615201156623897</v>
      </c>
      <c r="L27" s="4">
        <v>42039.0432</v>
      </c>
    </row>
    <row r="28" spans="1:12" x14ac:dyDescent="0.2">
      <c r="A28" s="9"/>
      <c r="B28" s="4"/>
      <c r="C28" s="4"/>
      <c r="D28" s="4"/>
      <c r="E28" s="4"/>
      <c r="F28" s="4"/>
      <c r="G28" s="46"/>
      <c r="H28" s="32"/>
      <c r="I28" s="32"/>
      <c r="J28" s="32"/>
      <c r="K28" s="32"/>
      <c r="L28" s="4"/>
    </row>
    <row r="29" spans="1:12" ht="13.5" thickBot="1" x14ac:dyDescent="0.25">
      <c r="A29" s="10" t="s">
        <v>42</v>
      </c>
      <c r="B29" s="5">
        <f>SUM('2010'!C26)</f>
        <v>1621022.4915</v>
      </c>
      <c r="C29" s="5">
        <f>SUM('2010'!E26)</f>
        <v>1621722.6166000001</v>
      </c>
      <c r="D29" s="5">
        <f>SUM('2010'!G26)</f>
        <v>1622910.3541999999</v>
      </c>
      <c r="E29" s="5">
        <f>SUM('2010'!I26)</f>
        <v>1622933.3876</v>
      </c>
      <c r="F29" s="5">
        <f>SUM('2010'!K26)</f>
        <v>1622643.3866000001</v>
      </c>
      <c r="G29" s="47">
        <f>SUM((B29/L29)*100)-100</f>
        <v>1.2130212097038822</v>
      </c>
      <c r="H29" s="33">
        <f>SUM((C29/L29)*100)-100</f>
        <v>1.2567354560930113</v>
      </c>
      <c r="I29" s="33">
        <f>SUM((D29/L29)*100)-100</f>
        <v>1.3308951371157747</v>
      </c>
      <c r="J29" s="33">
        <f>SUM((E29/L29)*100)-100</f>
        <v>1.3323332911296575</v>
      </c>
      <c r="K29" s="33">
        <f>SUM((F29/L29)*100)-100</f>
        <v>1.3142262768730575</v>
      </c>
      <c r="L29" s="5">
        <v>1601594.8068000001</v>
      </c>
    </row>
    <row r="32" spans="1:1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">
      <c r="A33" s="39"/>
      <c r="B33" s="60"/>
      <c r="C33" s="60"/>
      <c r="D33" s="39"/>
      <c r="E33" s="39"/>
      <c r="F33" s="60"/>
      <c r="G33" s="39"/>
      <c r="H33" s="39"/>
      <c r="I33" s="39"/>
      <c r="J33" s="39"/>
      <c r="K33" s="39"/>
      <c r="L33" s="39"/>
    </row>
    <row r="34" spans="1:12" ht="13.5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ht="13.5" thickBot="1" x14ac:dyDescent="0.25">
      <c r="A35" s="8"/>
      <c r="B35" s="77" t="s">
        <v>43</v>
      </c>
      <c r="C35" s="61"/>
      <c r="D35" s="61"/>
      <c r="E35" s="67"/>
      <c r="F35" s="76" t="s">
        <v>123</v>
      </c>
      <c r="G35" s="11"/>
      <c r="H35" s="61"/>
      <c r="I35" s="11"/>
      <c r="J35" s="21"/>
      <c r="K35" s="39"/>
      <c r="L35" s="39"/>
    </row>
    <row r="36" spans="1:12" x14ac:dyDescent="0.2">
      <c r="A36" s="9"/>
      <c r="B36" s="62" t="s">
        <v>121</v>
      </c>
      <c r="C36" s="63"/>
      <c r="D36" s="37"/>
      <c r="E36" s="34" t="s">
        <v>40</v>
      </c>
      <c r="F36" s="31"/>
      <c r="G36" s="34"/>
      <c r="H36" s="37"/>
      <c r="I36" s="21" t="s">
        <v>40</v>
      </c>
      <c r="J36" s="21" t="s">
        <v>50</v>
      </c>
    </row>
    <row r="37" spans="1:12" ht="13.5" thickBot="1" x14ac:dyDescent="0.25">
      <c r="A37" s="9" t="s">
        <v>0</v>
      </c>
      <c r="B37" s="40" t="s">
        <v>118</v>
      </c>
      <c r="C37" s="18" t="s">
        <v>119</v>
      </c>
      <c r="D37" s="22" t="s">
        <v>120</v>
      </c>
      <c r="E37" s="18" t="s">
        <v>122</v>
      </c>
      <c r="F37" s="40" t="s">
        <v>118</v>
      </c>
      <c r="G37" s="18" t="s">
        <v>119</v>
      </c>
      <c r="H37" s="22" t="s">
        <v>120</v>
      </c>
      <c r="I37" s="20" t="s">
        <v>41</v>
      </c>
      <c r="J37" s="20" t="s">
        <v>124</v>
      </c>
    </row>
    <row r="38" spans="1:12" x14ac:dyDescent="0.2">
      <c r="A38" s="9" t="s">
        <v>2</v>
      </c>
      <c r="B38" s="4">
        <v>409655.55040000001</v>
      </c>
      <c r="C38" s="4">
        <v>410062.43030000001</v>
      </c>
      <c r="D38" s="4">
        <v>410121.35009999998</v>
      </c>
      <c r="E38" s="27">
        <v>410481.5931</v>
      </c>
      <c r="F38" s="24">
        <v>1.8098032303771419</v>
      </c>
      <c r="G38" s="24">
        <v>1.9109232140242369</v>
      </c>
      <c r="H38" s="69">
        <v>1.9255662799817657</v>
      </c>
      <c r="I38" s="24">
        <v>2.0150958101182681</v>
      </c>
      <c r="J38" s="27">
        <v>402373.38390000002</v>
      </c>
    </row>
    <row r="39" spans="1:12" x14ac:dyDescent="0.2">
      <c r="A39" s="9" t="s">
        <v>3</v>
      </c>
      <c r="B39" s="4">
        <v>57228.010799999996</v>
      </c>
      <c r="C39" s="4">
        <v>57488.343500000003</v>
      </c>
      <c r="D39" s="4">
        <v>57493.257100000003</v>
      </c>
      <c r="E39" s="4">
        <v>57475.731699999997</v>
      </c>
      <c r="F39" s="24">
        <v>1.8205504943356772</v>
      </c>
      <c r="G39" s="24">
        <v>2.2837365889618582</v>
      </c>
      <c r="H39" s="69">
        <v>2.2924789067519526</v>
      </c>
      <c r="I39" s="24">
        <v>2.2612975700133688</v>
      </c>
      <c r="J39" s="4">
        <v>56204.7745</v>
      </c>
    </row>
    <row r="40" spans="1:12" x14ac:dyDescent="0.2">
      <c r="A40" s="9" t="s">
        <v>4</v>
      </c>
      <c r="B40" s="4">
        <v>44244.300999999999</v>
      </c>
      <c r="C40" s="4">
        <v>44241.191599999998</v>
      </c>
      <c r="D40" s="4">
        <v>44242.177199999998</v>
      </c>
      <c r="E40" s="4">
        <v>44198.174500000001</v>
      </c>
      <c r="F40" s="24">
        <v>0.83177328766763026</v>
      </c>
      <c r="G40" s="24">
        <v>0.82468703455084835</v>
      </c>
      <c r="H40" s="69">
        <v>0.82693319492645401</v>
      </c>
      <c r="I40" s="24">
        <v>0.7266520249189341</v>
      </c>
      <c r="J40" s="4">
        <v>43879.324500000002</v>
      </c>
    </row>
    <row r="41" spans="1:12" x14ac:dyDescent="0.2">
      <c r="A41" s="9" t="s">
        <v>5</v>
      </c>
      <c r="B41" s="4">
        <v>69720.016600000003</v>
      </c>
      <c r="C41" s="4">
        <v>69714.821500000005</v>
      </c>
      <c r="D41" s="4">
        <v>69716.8799</v>
      </c>
      <c r="E41" s="4">
        <v>69607.252399999998</v>
      </c>
      <c r="F41" s="24">
        <v>1.6133538360622026</v>
      </c>
      <c r="G41" s="24">
        <v>1.6057822438530138</v>
      </c>
      <c r="H41" s="69">
        <v>1.6087822564424243</v>
      </c>
      <c r="I41" s="24">
        <v>1.4490057892110286</v>
      </c>
      <c r="J41" s="4">
        <v>68613.045400000003</v>
      </c>
    </row>
    <row r="42" spans="1:12" x14ac:dyDescent="0.2">
      <c r="A42" s="9" t="s">
        <v>6</v>
      </c>
      <c r="B42" s="4">
        <v>54694.297299999998</v>
      </c>
      <c r="C42" s="4">
        <v>54703.491000000002</v>
      </c>
      <c r="D42" s="4">
        <v>54709.508900000001</v>
      </c>
      <c r="E42" s="4">
        <v>54639.684500000003</v>
      </c>
      <c r="F42" s="24">
        <v>-4.0972670797827959E-2</v>
      </c>
      <c r="G42" s="24">
        <v>-2.4170310132760164E-2</v>
      </c>
      <c r="H42" s="69">
        <v>-1.3172025846102997E-2</v>
      </c>
      <c r="I42" s="24">
        <v>-0.1407827540644746</v>
      </c>
      <c r="J42" s="4">
        <v>54716.716200000003</v>
      </c>
    </row>
    <row r="43" spans="1:12" x14ac:dyDescent="0.2">
      <c r="A43" s="9" t="s">
        <v>7</v>
      </c>
      <c r="B43" s="4">
        <v>29931.475399999999</v>
      </c>
      <c r="C43" s="4">
        <v>29918.861799999999</v>
      </c>
      <c r="D43" s="4">
        <v>29931.0128</v>
      </c>
      <c r="E43" s="4">
        <v>29901.2238</v>
      </c>
      <c r="F43" s="24">
        <v>0.66001939276232235</v>
      </c>
      <c r="G43" s="24">
        <v>0.61759965889874024</v>
      </c>
      <c r="H43" s="69">
        <v>0.65846366173506965</v>
      </c>
      <c r="I43" s="24">
        <v>0.55828278933842057</v>
      </c>
      <c r="J43" s="4">
        <v>29735.217199999999</v>
      </c>
    </row>
    <row r="44" spans="1:12" x14ac:dyDescent="0.2">
      <c r="A44" s="9" t="s">
        <v>8</v>
      </c>
      <c r="B44" s="4">
        <v>37373.969799999999</v>
      </c>
      <c r="C44" s="4">
        <v>37357.140399999997</v>
      </c>
      <c r="D44" s="4">
        <v>37358.999400000001</v>
      </c>
      <c r="E44" s="4">
        <v>37350.399599999997</v>
      </c>
      <c r="F44" s="24">
        <v>0.72883871731845318</v>
      </c>
      <c r="G44" s="24">
        <v>0.68348078698936376</v>
      </c>
      <c r="H44" s="69">
        <v>0.68849108994027119</v>
      </c>
      <c r="I44" s="24">
        <v>0.66531325060886104</v>
      </c>
      <c r="J44" s="4">
        <v>37103.544800000003</v>
      </c>
    </row>
    <row r="45" spans="1:12" x14ac:dyDescent="0.2">
      <c r="A45" s="9" t="s">
        <v>9</v>
      </c>
      <c r="B45" s="4">
        <v>8641.9282000000003</v>
      </c>
      <c r="C45" s="4">
        <v>8635.5295000000006</v>
      </c>
      <c r="D45" s="4">
        <v>8634.2965000000004</v>
      </c>
      <c r="E45" s="4">
        <v>8618.6291999999994</v>
      </c>
      <c r="F45" s="24">
        <v>2.3248149565500569</v>
      </c>
      <c r="G45" s="24">
        <v>2.2490511017355175</v>
      </c>
      <c r="H45" s="69">
        <v>2.2344517560893422</v>
      </c>
      <c r="I45" s="24">
        <v>2.0489429742217737</v>
      </c>
      <c r="J45" s="4">
        <v>8445.5840000000007</v>
      </c>
    </row>
    <row r="46" spans="1:12" x14ac:dyDescent="0.2">
      <c r="A46" s="9" t="s">
        <v>10</v>
      </c>
      <c r="B46" s="4">
        <v>24826.484499999999</v>
      </c>
      <c r="C46" s="4">
        <v>24821.701300000001</v>
      </c>
      <c r="D46" s="4">
        <v>24801.129700000001</v>
      </c>
      <c r="E46" s="4">
        <v>24803.742399999999</v>
      </c>
      <c r="F46" s="24">
        <v>0.17689435204523818</v>
      </c>
      <c r="G46" s="24">
        <v>0.15759374905151446</v>
      </c>
      <c r="H46" s="69">
        <v>7.4585661464539044E-2</v>
      </c>
      <c r="I46" s="24">
        <v>8.5128119534800817E-2</v>
      </c>
      <c r="J46" s="4">
        <v>24782.645400000001</v>
      </c>
    </row>
    <row r="47" spans="1:12" x14ac:dyDescent="0.2">
      <c r="A47" s="9" t="s">
        <v>11</v>
      </c>
      <c r="B47" s="4">
        <v>198938.82819999999</v>
      </c>
      <c r="C47" s="4">
        <v>199372.68840000001</v>
      </c>
      <c r="D47" s="4">
        <v>199321.42509999999</v>
      </c>
      <c r="E47" s="4">
        <v>199328.66200000001</v>
      </c>
      <c r="F47" s="24">
        <v>1.6999908462312021</v>
      </c>
      <c r="G47" s="24">
        <v>1.9217855494964056</v>
      </c>
      <c r="H47" s="69">
        <v>1.8955791161524331</v>
      </c>
      <c r="I47" s="24">
        <v>1.8992787089891863</v>
      </c>
      <c r="J47" s="4">
        <v>195613.41800000001</v>
      </c>
    </row>
    <row r="48" spans="1:12" x14ac:dyDescent="0.2">
      <c r="A48" s="9" t="s">
        <v>12</v>
      </c>
      <c r="B48" s="4">
        <v>50671.761899999998</v>
      </c>
      <c r="C48" s="4">
        <v>50709.453099999999</v>
      </c>
      <c r="D48" s="4">
        <v>50703.8128</v>
      </c>
      <c r="E48" s="4">
        <v>50684.664199999999</v>
      </c>
      <c r="F48" s="24">
        <v>1.7309185968681078</v>
      </c>
      <c r="G48" s="24">
        <v>1.8065891529183347</v>
      </c>
      <c r="H48" s="69">
        <v>1.7952654318033296</v>
      </c>
      <c r="I48" s="24">
        <v>1.7568218372883422</v>
      </c>
      <c r="J48" s="4">
        <v>49809.598299999998</v>
      </c>
    </row>
    <row r="49" spans="1:10" x14ac:dyDescent="0.2">
      <c r="A49" s="9" t="s">
        <v>13</v>
      </c>
      <c r="B49" s="4">
        <v>267975.25719999999</v>
      </c>
      <c r="C49" s="4">
        <v>268041.09259999997</v>
      </c>
      <c r="D49" s="4">
        <v>268000.41639999999</v>
      </c>
      <c r="E49" s="4">
        <v>267853.08399999997</v>
      </c>
      <c r="F49" s="24">
        <v>0.7744203384565651</v>
      </c>
      <c r="G49" s="24">
        <v>0.79917831179361087</v>
      </c>
      <c r="H49" s="69">
        <v>0.78388167388980889</v>
      </c>
      <c r="I49" s="24">
        <v>0.72847604666060306</v>
      </c>
      <c r="J49" s="4">
        <v>265915.95</v>
      </c>
    </row>
    <row r="50" spans="1:10" x14ac:dyDescent="0.2">
      <c r="A50" s="9" t="s">
        <v>14</v>
      </c>
      <c r="B50" s="4">
        <v>43211.212599999999</v>
      </c>
      <c r="C50" s="4">
        <v>43227.426399999997</v>
      </c>
      <c r="D50" s="4">
        <v>43230.863700000002</v>
      </c>
      <c r="E50" s="4">
        <v>43210.303099999997</v>
      </c>
      <c r="F50" s="24">
        <v>0.42601000735582772</v>
      </c>
      <c r="G50" s="24">
        <v>0.4636920612275901</v>
      </c>
      <c r="H50" s="69">
        <v>0.47168059715214383</v>
      </c>
      <c r="I50" s="24">
        <v>0.42389626301482508</v>
      </c>
      <c r="J50" s="4">
        <v>43027.909399999997</v>
      </c>
    </row>
    <row r="51" spans="1:10" x14ac:dyDescent="0.2">
      <c r="A51" s="9" t="s">
        <v>15</v>
      </c>
      <c r="B51" s="4">
        <v>45486.036699999997</v>
      </c>
      <c r="C51" s="4">
        <v>45510.169900000001</v>
      </c>
      <c r="D51" s="4">
        <v>45515.704100000003</v>
      </c>
      <c r="E51" s="4">
        <v>45487.394899999999</v>
      </c>
      <c r="F51" s="24">
        <v>1.0858128965116407</v>
      </c>
      <c r="G51" s="24">
        <v>1.1394452706814207</v>
      </c>
      <c r="H51" s="69">
        <v>1.1517441902250312</v>
      </c>
      <c r="I51" s="24">
        <v>1.0888312898700576</v>
      </c>
      <c r="J51" s="4">
        <v>44997.448600000003</v>
      </c>
    </row>
    <row r="52" spans="1:10" x14ac:dyDescent="0.2">
      <c r="A52" s="9" t="s">
        <v>16</v>
      </c>
      <c r="B52" s="4">
        <v>42810.28</v>
      </c>
      <c r="C52" s="4">
        <v>42821.7837</v>
      </c>
      <c r="D52" s="4">
        <v>42822.3393</v>
      </c>
      <c r="E52" s="4">
        <v>42769.958400000003</v>
      </c>
      <c r="F52" s="24">
        <v>0.79612549102886021</v>
      </c>
      <c r="G52" s="24">
        <v>0.82321077028446155</v>
      </c>
      <c r="H52" s="69">
        <v>0.82451892167527774</v>
      </c>
      <c r="I52" s="24">
        <v>0.70118892313911374</v>
      </c>
      <c r="J52" s="4">
        <v>42472.148399999998</v>
      </c>
    </row>
    <row r="53" spans="1:10" x14ac:dyDescent="0.2">
      <c r="A53" s="9" t="s">
        <v>17</v>
      </c>
      <c r="B53" s="4">
        <v>44989.919699999999</v>
      </c>
      <c r="C53" s="4">
        <v>45002.415000000001</v>
      </c>
      <c r="D53" s="4">
        <v>45007.861199999999</v>
      </c>
      <c r="E53" s="4">
        <v>44974.7572</v>
      </c>
      <c r="F53" s="24">
        <v>1.1632485678612028</v>
      </c>
      <c r="G53" s="24">
        <v>1.1913451981343712</v>
      </c>
      <c r="H53" s="69">
        <v>1.2035913921267962</v>
      </c>
      <c r="I53" s="24">
        <v>1.1291545359838722</v>
      </c>
      <c r="J53" s="4">
        <v>44472.592900000003</v>
      </c>
    </row>
    <row r="54" spans="1:10" x14ac:dyDescent="0.2">
      <c r="A54" s="9" t="s">
        <v>18</v>
      </c>
      <c r="B54" s="4">
        <v>45133.669199999997</v>
      </c>
      <c r="C54" s="4">
        <v>45148.235999999997</v>
      </c>
      <c r="D54" s="4">
        <v>45156.592499999999</v>
      </c>
      <c r="E54" s="4">
        <v>45143.9571</v>
      </c>
      <c r="F54" s="24">
        <v>0.50107078380771952</v>
      </c>
      <c r="G54" s="24">
        <v>0.53350730013450232</v>
      </c>
      <c r="H54" s="69">
        <v>0.5521150759455935</v>
      </c>
      <c r="I54" s="24">
        <v>0.52397929057093506</v>
      </c>
      <c r="J54" s="4">
        <v>44908.645100000002</v>
      </c>
    </row>
    <row r="55" spans="1:10" x14ac:dyDescent="0.2">
      <c r="A55" s="9" t="s">
        <v>19</v>
      </c>
      <c r="B55" s="4">
        <v>41323.3511</v>
      </c>
      <c r="C55" s="4">
        <v>41329.329299999998</v>
      </c>
      <c r="D55" s="4">
        <v>41348.626700000001</v>
      </c>
      <c r="E55" s="4">
        <v>41310.883900000001</v>
      </c>
      <c r="F55" s="24">
        <v>1.0100520953029104</v>
      </c>
      <c r="G55" s="24">
        <v>1.0246650992670681</v>
      </c>
      <c r="H55" s="69">
        <v>1.0718353148332369</v>
      </c>
      <c r="I55" s="24">
        <v>0.97957749709244979</v>
      </c>
      <c r="J55" s="4">
        <v>40910.1374</v>
      </c>
    </row>
    <row r="56" spans="1:10" x14ac:dyDescent="0.2">
      <c r="A56" s="9" t="s">
        <v>20</v>
      </c>
      <c r="B56" s="4">
        <v>20006.872899999998</v>
      </c>
      <c r="C56" s="4">
        <v>19993.060700000002</v>
      </c>
      <c r="D56" s="4">
        <v>19995.188200000001</v>
      </c>
      <c r="E56" s="4">
        <v>19987.973399999999</v>
      </c>
      <c r="F56" s="24">
        <v>1.0649516043714726</v>
      </c>
      <c r="G56" s="24">
        <v>0.99517911511107116</v>
      </c>
      <c r="H56" s="69">
        <v>1.0059262061538732</v>
      </c>
      <c r="I56" s="24">
        <v>0.96948055987621728</v>
      </c>
      <c r="J56" s="4">
        <v>19796.054499999998</v>
      </c>
    </row>
    <row r="57" spans="1:10" x14ac:dyDescent="0.2">
      <c r="A57" s="9" t="s">
        <v>21</v>
      </c>
      <c r="B57" s="4">
        <v>42371.153200000001</v>
      </c>
      <c r="C57" s="4">
        <v>42337.864300000001</v>
      </c>
      <c r="D57" s="4">
        <v>42341.171199999997</v>
      </c>
      <c r="E57" s="4">
        <v>42330.021099999998</v>
      </c>
      <c r="F57" s="24">
        <v>1.420684154686441</v>
      </c>
      <c r="G57" s="24">
        <v>1.341002985830329</v>
      </c>
      <c r="H57" s="69">
        <v>1.3489184668852801</v>
      </c>
      <c r="I57" s="24">
        <v>1.3222293002002345</v>
      </c>
      <c r="J57" s="4">
        <v>41777.625099999997</v>
      </c>
    </row>
    <row r="58" spans="1:10" x14ac:dyDescent="0.2">
      <c r="A58" s="9" t="s">
        <v>22</v>
      </c>
      <c r="B58" s="4">
        <v>42488.2399</v>
      </c>
      <c r="C58" s="4">
        <v>42473.323900000003</v>
      </c>
      <c r="D58" s="4">
        <v>42480.774799999999</v>
      </c>
      <c r="E58" s="4">
        <v>42485.2961</v>
      </c>
      <c r="F58" s="24">
        <v>1.0685226537220558</v>
      </c>
      <c r="G58" s="24">
        <v>1.033041351426391</v>
      </c>
      <c r="H58" s="69">
        <v>1.0507651135123837</v>
      </c>
      <c r="I58" s="24">
        <v>1.0615201156623897</v>
      </c>
      <c r="J58" s="4">
        <v>42039.0432</v>
      </c>
    </row>
    <row r="59" spans="1:10" x14ac:dyDescent="0.2">
      <c r="A59" s="9"/>
      <c r="B59" s="4"/>
      <c r="C59" s="6"/>
      <c r="D59" s="6"/>
      <c r="E59" s="4"/>
      <c r="F59" s="6"/>
      <c r="G59" s="24"/>
      <c r="H59" s="69"/>
      <c r="I59" s="24"/>
      <c r="J59" s="4"/>
    </row>
    <row r="60" spans="1:10" ht="13.5" thickBot="1" x14ac:dyDescent="0.25">
      <c r="A60" s="10" t="s">
        <v>42</v>
      </c>
      <c r="B60" s="5">
        <v>1621722.6166000001</v>
      </c>
      <c r="C60" s="5">
        <v>1622910.3541999999</v>
      </c>
      <c r="D60" s="5">
        <v>1622933.3876</v>
      </c>
      <c r="E60" s="5">
        <v>1622643.3866000001</v>
      </c>
      <c r="F60" s="25">
        <v>1.2567354560930113</v>
      </c>
      <c r="G60" s="25">
        <v>1.3308951371157747</v>
      </c>
      <c r="H60" s="70">
        <v>1.3323332911296575</v>
      </c>
      <c r="I60" s="25">
        <v>1.3142262768730575</v>
      </c>
      <c r="J60" s="5">
        <v>1601594.8068000001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B1" sqref="B1"/>
    </sheetView>
  </sheetViews>
  <sheetFormatPr defaultRowHeight="12.75" x14ac:dyDescent="0.2"/>
  <cols>
    <col min="1" max="1" width="28.42578125" bestFit="1" customWidth="1"/>
    <col min="2" max="2" width="27.85546875" bestFit="1" customWidth="1"/>
    <col min="3" max="3" width="22.28515625" bestFit="1" customWidth="1"/>
    <col min="4" max="4" width="19.5703125" customWidth="1"/>
    <col min="5" max="5" width="14.28515625" bestFit="1" customWidth="1"/>
    <col min="6" max="6" width="27.85546875" bestFit="1" customWidth="1"/>
    <col min="7" max="7" width="14.28515625" bestFit="1" customWidth="1"/>
    <col min="8" max="8" width="27.85546875" bestFit="1" customWidth="1"/>
    <col min="9" max="9" width="14.28515625" bestFit="1" customWidth="1"/>
    <col min="10" max="10" width="27.85546875" bestFit="1" customWidth="1"/>
    <col min="11" max="11" width="14.28515625" bestFit="1" customWidth="1"/>
  </cols>
  <sheetData>
    <row r="1" spans="1:11" x14ac:dyDescent="0.2">
      <c r="A1" t="s">
        <v>34</v>
      </c>
    </row>
    <row r="2" spans="1:11" x14ac:dyDescent="0.2">
      <c r="A2" t="s">
        <v>0</v>
      </c>
      <c r="B2" t="s">
        <v>23</v>
      </c>
      <c r="D2" t="s">
        <v>25</v>
      </c>
      <c r="F2" t="s">
        <v>35</v>
      </c>
      <c r="H2" t="s">
        <v>36</v>
      </c>
      <c r="J2" t="s">
        <v>37</v>
      </c>
    </row>
    <row r="3" spans="1:11" x14ac:dyDescent="0.2">
      <c r="A3" t="s">
        <v>1</v>
      </c>
      <c r="B3" t="s">
        <v>24</v>
      </c>
      <c r="C3" t="s">
        <v>33</v>
      </c>
      <c r="D3" t="s">
        <v>24</v>
      </c>
      <c r="E3" t="s">
        <v>33</v>
      </c>
      <c r="F3" t="s">
        <v>24</v>
      </c>
      <c r="G3" t="s">
        <v>33</v>
      </c>
      <c r="H3" t="s">
        <v>24</v>
      </c>
      <c r="I3" t="s">
        <v>33</v>
      </c>
      <c r="J3" t="s">
        <v>24</v>
      </c>
      <c r="K3" t="s">
        <v>33</v>
      </c>
    </row>
    <row r="4" spans="1:11" x14ac:dyDescent="0.2">
      <c r="A4" t="s">
        <v>2</v>
      </c>
      <c r="B4" s="1">
        <v>293399920500</v>
      </c>
      <c r="C4" s="1">
        <f>SUM(B4/1000000)</f>
        <v>293399.92050000001</v>
      </c>
      <c r="D4" s="1">
        <v>293962649400</v>
      </c>
      <c r="E4" s="1">
        <f>SUM(D4/1000000)</f>
        <v>293962.64939999999</v>
      </c>
      <c r="F4" s="1">
        <v>294758861200</v>
      </c>
      <c r="G4" s="1">
        <f>SUM(F4/1000000)</f>
        <v>294758.86119999998</v>
      </c>
      <c r="H4" s="1">
        <v>295191517000</v>
      </c>
      <c r="I4" s="1">
        <f t="shared" ref="I4:I24" si="0">SUM(H4/1000000)</f>
        <v>295191.51699999999</v>
      </c>
      <c r="J4" s="1">
        <v>296810225900</v>
      </c>
      <c r="K4" s="1">
        <f t="shared" ref="K4:K24" si="1">SUM(J4/1000000)</f>
        <v>296810.22590000002</v>
      </c>
    </row>
    <row r="5" spans="1:11" x14ac:dyDescent="0.2">
      <c r="A5" t="s">
        <v>3</v>
      </c>
      <c r="B5" s="1">
        <v>38822620300</v>
      </c>
      <c r="C5" s="1">
        <f t="shared" ref="C5:C24" si="2">SUM(B5/1000000)</f>
        <v>38822.620300000002</v>
      </c>
      <c r="D5" s="1">
        <v>38841144700</v>
      </c>
      <c r="E5" s="1">
        <f t="shared" ref="E5:E24" si="3">SUM(D5/1000000)</f>
        <v>38841.144699999997</v>
      </c>
      <c r="F5" s="1">
        <v>38946180700</v>
      </c>
      <c r="G5" s="1">
        <f t="shared" ref="G5:G24" si="4">SUM(F5/1000000)</f>
        <v>38946.180699999997</v>
      </c>
      <c r="H5" s="1">
        <v>38963787800</v>
      </c>
      <c r="I5" s="1">
        <f t="shared" si="0"/>
        <v>38963.787799999998</v>
      </c>
      <c r="J5" s="1">
        <v>39019399300</v>
      </c>
      <c r="K5" s="1">
        <f t="shared" si="1"/>
        <v>39019.399299999997</v>
      </c>
    </row>
    <row r="6" spans="1:11" x14ac:dyDescent="0.2">
      <c r="A6" t="s">
        <v>4</v>
      </c>
      <c r="B6" s="1">
        <v>31693784200</v>
      </c>
      <c r="C6" s="1">
        <f t="shared" si="2"/>
        <v>31693.784199999998</v>
      </c>
      <c r="D6" s="1">
        <v>31698341300</v>
      </c>
      <c r="E6" s="1">
        <f t="shared" si="3"/>
        <v>31698.3413</v>
      </c>
      <c r="F6" s="1">
        <v>31707402900</v>
      </c>
      <c r="G6" s="1">
        <f t="shared" si="4"/>
        <v>31707.402900000001</v>
      </c>
      <c r="H6" s="1">
        <v>31718393800</v>
      </c>
      <c r="I6" s="1">
        <f t="shared" si="0"/>
        <v>31718.393800000002</v>
      </c>
      <c r="J6" s="1">
        <v>31775546800</v>
      </c>
      <c r="K6" s="1">
        <f t="shared" si="1"/>
        <v>31775.5468</v>
      </c>
    </row>
    <row r="7" spans="1:11" x14ac:dyDescent="0.2">
      <c r="A7" t="s">
        <v>5</v>
      </c>
      <c r="B7" s="1">
        <v>50644727800</v>
      </c>
      <c r="C7" s="1">
        <f t="shared" si="2"/>
        <v>50644.727800000001</v>
      </c>
      <c r="D7" s="1">
        <v>50687691800</v>
      </c>
      <c r="E7" s="1">
        <f t="shared" si="3"/>
        <v>50687.691800000001</v>
      </c>
      <c r="F7" s="1">
        <v>50799918800</v>
      </c>
      <c r="G7" s="1">
        <f t="shared" si="4"/>
        <v>50799.918799999999</v>
      </c>
      <c r="H7" s="1">
        <v>50826696600</v>
      </c>
      <c r="I7" s="1">
        <f t="shared" si="0"/>
        <v>50826.696600000003</v>
      </c>
      <c r="J7" s="1">
        <v>51013892900</v>
      </c>
      <c r="K7" s="1">
        <f t="shared" si="1"/>
        <v>51013.892899999999</v>
      </c>
    </row>
    <row r="8" spans="1:11" x14ac:dyDescent="0.2">
      <c r="A8" t="s">
        <v>6</v>
      </c>
      <c r="B8" s="1">
        <v>39680900400</v>
      </c>
      <c r="C8" s="1">
        <f t="shared" si="2"/>
        <v>39680.900399999999</v>
      </c>
      <c r="D8" s="1">
        <v>39687234300</v>
      </c>
      <c r="E8" s="1">
        <f t="shared" si="3"/>
        <v>39687.234299999996</v>
      </c>
      <c r="F8" s="1">
        <v>39717650400</v>
      </c>
      <c r="G8" s="1">
        <f t="shared" si="4"/>
        <v>39717.650399999999</v>
      </c>
      <c r="H8" s="1">
        <v>39738175000</v>
      </c>
      <c r="I8" s="1">
        <f t="shared" si="0"/>
        <v>39738.175000000003</v>
      </c>
      <c r="J8" s="1">
        <v>39862252200</v>
      </c>
      <c r="K8" s="1">
        <f t="shared" si="1"/>
        <v>39862.252200000003</v>
      </c>
    </row>
    <row r="9" spans="1:11" x14ac:dyDescent="0.2">
      <c r="A9" t="s">
        <v>7</v>
      </c>
      <c r="B9" s="1">
        <v>21426002500</v>
      </c>
      <c r="C9" s="1">
        <f t="shared" si="2"/>
        <v>21426.002499999999</v>
      </c>
      <c r="D9" s="1">
        <v>21426786300</v>
      </c>
      <c r="E9" s="1">
        <f t="shared" si="3"/>
        <v>21426.7863</v>
      </c>
      <c r="F9" s="1">
        <v>21456836400</v>
      </c>
      <c r="G9" s="1">
        <f t="shared" si="4"/>
        <v>21456.8364</v>
      </c>
      <c r="H9" s="1">
        <v>21471813500</v>
      </c>
      <c r="I9" s="1">
        <f t="shared" si="0"/>
        <v>21471.8135</v>
      </c>
      <c r="J9" s="1">
        <v>21506093000</v>
      </c>
      <c r="K9" s="1">
        <f t="shared" si="1"/>
        <v>21506.093000000001</v>
      </c>
    </row>
    <row r="10" spans="1:11" x14ac:dyDescent="0.2">
      <c r="A10" t="s">
        <v>8</v>
      </c>
      <c r="B10" s="1">
        <v>27459106500</v>
      </c>
      <c r="C10" s="1">
        <f t="shared" si="2"/>
        <v>27459.106500000002</v>
      </c>
      <c r="D10" s="1">
        <v>27463226300</v>
      </c>
      <c r="E10" s="1">
        <f t="shared" si="3"/>
        <v>27463.226299999998</v>
      </c>
      <c r="F10" s="1">
        <v>27481641500</v>
      </c>
      <c r="G10" s="1">
        <f t="shared" si="4"/>
        <v>27481.641500000002</v>
      </c>
      <c r="H10" s="1">
        <v>27499385200</v>
      </c>
      <c r="I10" s="1">
        <f t="shared" si="0"/>
        <v>27499.385200000001</v>
      </c>
      <c r="J10" s="1">
        <v>27600186600</v>
      </c>
      <c r="K10" s="1">
        <f t="shared" si="1"/>
        <v>27600.186600000001</v>
      </c>
    </row>
    <row r="11" spans="1:11" x14ac:dyDescent="0.2">
      <c r="A11" t="s">
        <v>9</v>
      </c>
      <c r="B11" s="1">
        <v>6147282200</v>
      </c>
      <c r="C11" s="1">
        <f t="shared" si="2"/>
        <v>6147.2821999999996</v>
      </c>
      <c r="D11" s="1">
        <v>6151229500</v>
      </c>
      <c r="E11" s="1">
        <f t="shared" si="3"/>
        <v>6151.2295000000004</v>
      </c>
      <c r="F11" s="1">
        <v>6155036500</v>
      </c>
      <c r="G11" s="1">
        <f t="shared" si="4"/>
        <v>6155.0365000000002</v>
      </c>
      <c r="H11" s="1">
        <v>6160461100</v>
      </c>
      <c r="I11" s="1">
        <f t="shared" si="0"/>
        <v>6160.4611000000004</v>
      </c>
      <c r="J11" s="1">
        <v>6169190200</v>
      </c>
      <c r="K11" s="1">
        <f t="shared" si="1"/>
        <v>6169.1902</v>
      </c>
    </row>
    <row r="12" spans="1:11" x14ac:dyDescent="0.2">
      <c r="A12" t="s">
        <v>10</v>
      </c>
      <c r="B12" s="1">
        <v>18373361400</v>
      </c>
      <c r="C12" s="1">
        <f t="shared" si="2"/>
        <v>18373.361400000002</v>
      </c>
      <c r="D12" s="1">
        <v>18374480300</v>
      </c>
      <c r="E12" s="1">
        <f t="shared" si="3"/>
        <v>18374.480299999999</v>
      </c>
      <c r="F12" s="1">
        <v>18404085100</v>
      </c>
      <c r="G12" s="1">
        <f t="shared" si="4"/>
        <v>18404.0851</v>
      </c>
      <c r="H12" s="1">
        <v>18415559200</v>
      </c>
      <c r="I12" s="1">
        <f t="shared" si="0"/>
        <v>18415.5592</v>
      </c>
      <c r="J12" s="1">
        <v>18496970900</v>
      </c>
      <c r="K12" s="1">
        <f t="shared" si="1"/>
        <v>18496.9709</v>
      </c>
    </row>
    <row r="13" spans="1:11" x14ac:dyDescent="0.2">
      <c r="A13" t="s">
        <v>11</v>
      </c>
      <c r="B13" s="1">
        <v>138792237500</v>
      </c>
      <c r="C13" s="1">
        <f t="shared" si="2"/>
        <v>138792.23749999999</v>
      </c>
      <c r="D13" s="1">
        <v>138942119900</v>
      </c>
      <c r="E13" s="1">
        <f t="shared" si="3"/>
        <v>138942.11989999999</v>
      </c>
      <c r="F13" s="1">
        <v>139099009800</v>
      </c>
      <c r="G13" s="1">
        <f t="shared" si="4"/>
        <v>139099.0098</v>
      </c>
      <c r="H13" s="1">
        <v>139194130000</v>
      </c>
      <c r="I13" s="1">
        <f t="shared" si="0"/>
        <v>139194.13</v>
      </c>
      <c r="J13" s="1">
        <v>139419409400</v>
      </c>
      <c r="K13" s="1">
        <f t="shared" si="1"/>
        <v>139419.4094</v>
      </c>
    </row>
    <row r="14" spans="1:11" x14ac:dyDescent="0.2">
      <c r="A14" t="s">
        <v>12</v>
      </c>
      <c r="B14" s="1">
        <v>33826114700</v>
      </c>
      <c r="C14" s="1">
        <f t="shared" si="2"/>
        <v>33826.114699999998</v>
      </c>
      <c r="D14" s="1">
        <v>33829434800</v>
      </c>
      <c r="E14" s="1">
        <f t="shared" si="3"/>
        <v>33829.434800000003</v>
      </c>
      <c r="F14" s="1">
        <v>33934795300</v>
      </c>
      <c r="G14" s="1">
        <f t="shared" si="4"/>
        <v>33934.795299999998</v>
      </c>
      <c r="H14" s="1">
        <v>33969121000</v>
      </c>
      <c r="I14" s="1">
        <f t="shared" si="0"/>
        <v>33969.120999999999</v>
      </c>
      <c r="J14" s="1">
        <v>34103184100</v>
      </c>
      <c r="K14" s="1">
        <f t="shared" si="1"/>
        <v>34103.184099999999</v>
      </c>
    </row>
    <row r="15" spans="1:11" x14ac:dyDescent="0.2">
      <c r="A15" t="s">
        <v>13</v>
      </c>
      <c r="B15" s="1">
        <v>191014268500</v>
      </c>
      <c r="C15" s="1">
        <f t="shared" si="2"/>
        <v>191014.26850000001</v>
      </c>
      <c r="D15" s="1">
        <v>191057773500</v>
      </c>
      <c r="E15" s="1">
        <f t="shared" si="3"/>
        <v>191057.77350000001</v>
      </c>
      <c r="F15" s="1">
        <v>191220028400</v>
      </c>
      <c r="G15" s="1">
        <f t="shared" si="4"/>
        <v>191220.02840000001</v>
      </c>
      <c r="H15" s="1">
        <v>191357151200</v>
      </c>
      <c r="I15" s="1">
        <f t="shared" si="0"/>
        <v>191357.15119999999</v>
      </c>
      <c r="J15" s="1">
        <v>191771105200</v>
      </c>
      <c r="K15" s="1">
        <f t="shared" si="1"/>
        <v>191771.10519999999</v>
      </c>
    </row>
    <row r="16" spans="1:11" x14ac:dyDescent="0.2">
      <c r="A16" t="s">
        <v>14</v>
      </c>
      <c r="B16" s="1">
        <v>32723636700</v>
      </c>
      <c r="C16" s="1">
        <f t="shared" si="2"/>
        <v>32723.636699999999</v>
      </c>
      <c r="D16" s="1">
        <v>32728281100</v>
      </c>
      <c r="E16" s="1">
        <f t="shared" si="3"/>
        <v>32728.2811</v>
      </c>
      <c r="F16" s="1">
        <v>32809779300</v>
      </c>
      <c r="G16" s="1">
        <f t="shared" si="4"/>
        <v>32809.779300000002</v>
      </c>
      <c r="H16" s="1">
        <v>32825503000</v>
      </c>
      <c r="I16" s="1">
        <f t="shared" si="0"/>
        <v>32825.502999999997</v>
      </c>
      <c r="J16" s="1">
        <v>32893277400</v>
      </c>
      <c r="K16" s="1">
        <f t="shared" si="1"/>
        <v>32893.277399999999</v>
      </c>
    </row>
    <row r="17" spans="1:11" x14ac:dyDescent="0.2">
      <c r="A17" t="s">
        <v>15</v>
      </c>
      <c r="B17" s="1">
        <v>33599901600</v>
      </c>
      <c r="C17" s="1">
        <f t="shared" si="2"/>
        <v>33599.901599999997</v>
      </c>
      <c r="D17" s="1">
        <v>33610842500</v>
      </c>
      <c r="E17" s="1">
        <f t="shared" si="3"/>
        <v>33610.842499999999</v>
      </c>
      <c r="F17" s="1">
        <v>33638892600</v>
      </c>
      <c r="G17" s="1">
        <f t="shared" si="4"/>
        <v>33638.892599999999</v>
      </c>
      <c r="H17" s="1">
        <v>33652561200</v>
      </c>
      <c r="I17" s="1">
        <f t="shared" si="0"/>
        <v>33652.561199999996</v>
      </c>
      <c r="J17" s="1">
        <v>33720578500</v>
      </c>
      <c r="K17" s="1">
        <f t="shared" si="1"/>
        <v>33720.578500000003</v>
      </c>
    </row>
    <row r="18" spans="1:11" x14ac:dyDescent="0.2">
      <c r="A18" t="s">
        <v>16</v>
      </c>
      <c r="B18" s="1">
        <v>32813560500</v>
      </c>
      <c r="C18" s="1">
        <f t="shared" si="2"/>
        <v>32813.5605</v>
      </c>
      <c r="D18" s="1">
        <v>32818280200</v>
      </c>
      <c r="E18" s="1">
        <f t="shared" si="3"/>
        <v>32818.280200000001</v>
      </c>
      <c r="F18" s="1">
        <v>32847904500</v>
      </c>
      <c r="G18" s="1">
        <f t="shared" si="4"/>
        <v>32847.904499999997</v>
      </c>
      <c r="H18" s="1">
        <v>32869399400</v>
      </c>
      <c r="I18" s="1">
        <f t="shared" si="0"/>
        <v>32869.399400000002</v>
      </c>
      <c r="J18" s="1">
        <v>32956814800</v>
      </c>
      <c r="K18" s="1">
        <f t="shared" si="1"/>
        <v>32956.8148</v>
      </c>
    </row>
    <row r="19" spans="1:11" x14ac:dyDescent="0.2">
      <c r="A19" t="s">
        <v>17</v>
      </c>
      <c r="B19" s="1">
        <v>33254693000</v>
      </c>
      <c r="C19" s="1">
        <f t="shared" si="2"/>
        <v>33254.692999999999</v>
      </c>
      <c r="D19" s="1">
        <v>33280036200</v>
      </c>
      <c r="E19" s="1">
        <f t="shared" si="3"/>
        <v>33280.036200000002</v>
      </c>
      <c r="F19" s="1">
        <v>33311539100</v>
      </c>
      <c r="G19" s="1">
        <f t="shared" si="4"/>
        <v>33311.539100000002</v>
      </c>
      <c r="H19" s="1">
        <v>33331446700</v>
      </c>
      <c r="I19" s="1">
        <f t="shared" si="0"/>
        <v>33331.4467</v>
      </c>
      <c r="J19" s="1">
        <v>33404446000</v>
      </c>
      <c r="K19" s="1">
        <f t="shared" si="1"/>
        <v>33404.446000000004</v>
      </c>
    </row>
    <row r="20" spans="1:11" x14ac:dyDescent="0.2">
      <c r="A20" t="s">
        <v>18</v>
      </c>
      <c r="B20" s="1">
        <v>34141465500</v>
      </c>
      <c r="C20" s="1">
        <f t="shared" si="2"/>
        <v>34141.465499999998</v>
      </c>
      <c r="D20" s="1">
        <v>34144335600</v>
      </c>
      <c r="E20" s="1">
        <f t="shared" si="3"/>
        <v>34144.335599999999</v>
      </c>
      <c r="F20" s="1">
        <v>34171591900</v>
      </c>
      <c r="G20" s="1">
        <f t="shared" si="4"/>
        <v>34171.591899999999</v>
      </c>
      <c r="H20" s="1">
        <v>34185580800</v>
      </c>
      <c r="I20" s="1">
        <f t="shared" si="0"/>
        <v>34185.580800000003</v>
      </c>
      <c r="J20" s="1">
        <v>34267219400</v>
      </c>
      <c r="K20" s="1">
        <f t="shared" si="1"/>
        <v>34267.219400000002</v>
      </c>
    </row>
    <row r="21" spans="1:11" x14ac:dyDescent="0.2">
      <c r="A21" t="s">
        <v>19</v>
      </c>
      <c r="B21" s="1">
        <v>31315147000</v>
      </c>
      <c r="C21" s="1">
        <f t="shared" si="2"/>
        <v>31315.147000000001</v>
      </c>
      <c r="D21" s="1">
        <v>31317539800</v>
      </c>
      <c r="E21" s="1">
        <f t="shared" si="3"/>
        <v>31317.539799999999</v>
      </c>
      <c r="F21" s="1">
        <v>31343270200</v>
      </c>
      <c r="G21" s="1">
        <f t="shared" si="4"/>
        <v>31343.270199999999</v>
      </c>
      <c r="H21" s="1">
        <v>31357591500</v>
      </c>
      <c r="I21" s="1">
        <f t="shared" si="0"/>
        <v>31357.591499999999</v>
      </c>
      <c r="J21" s="1">
        <v>31417683400</v>
      </c>
      <c r="K21" s="1">
        <f t="shared" si="1"/>
        <v>31417.683400000002</v>
      </c>
    </row>
    <row r="22" spans="1:11" x14ac:dyDescent="0.2">
      <c r="A22" t="s">
        <v>20</v>
      </c>
      <c r="B22" s="1">
        <v>14963004500</v>
      </c>
      <c r="C22" s="1">
        <f t="shared" si="2"/>
        <v>14963.004499999999</v>
      </c>
      <c r="D22" s="1">
        <v>14965679800</v>
      </c>
      <c r="E22" s="1">
        <f t="shared" si="3"/>
        <v>14965.6798</v>
      </c>
      <c r="F22" s="1">
        <v>14982273900</v>
      </c>
      <c r="G22" s="1">
        <f t="shared" si="4"/>
        <v>14982.2739</v>
      </c>
      <c r="H22" s="1">
        <v>15009429300</v>
      </c>
      <c r="I22" s="1">
        <f t="shared" si="0"/>
        <v>15009.4293</v>
      </c>
      <c r="J22" s="1">
        <v>15068143200</v>
      </c>
      <c r="K22" s="1">
        <f t="shared" si="1"/>
        <v>15068.1432</v>
      </c>
    </row>
    <row r="23" spans="1:11" x14ac:dyDescent="0.2">
      <c r="A23" t="s">
        <v>21</v>
      </c>
      <c r="B23" s="1">
        <v>30559618200</v>
      </c>
      <c r="C23" s="1">
        <f t="shared" si="2"/>
        <v>30559.618200000001</v>
      </c>
      <c r="D23" s="1">
        <v>30575279100</v>
      </c>
      <c r="E23" s="1">
        <f t="shared" si="3"/>
        <v>30575.2791</v>
      </c>
      <c r="F23" s="1">
        <v>30633795400</v>
      </c>
      <c r="G23" s="1">
        <f t="shared" si="4"/>
        <v>30633.795399999999</v>
      </c>
      <c r="H23" s="1">
        <v>30649268200</v>
      </c>
      <c r="I23" s="1">
        <f t="shared" si="0"/>
        <v>30649.268199999999</v>
      </c>
      <c r="J23" s="1">
        <v>30683617100</v>
      </c>
      <c r="K23" s="1">
        <f t="shared" si="1"/>
        <v>30683.617099999999</v>
      </c>
    </row>
    <row r="24" spans="1:11" x14ac:dyDescent="0.2">
      <c r="A24" t="s">
        <v>22</v>
      </c>
      <c r="B24" s="1">
        <v>31694504900</v>
      </c>
      <c r="C24" s="1">
        <f t="shared" si="2"/>
        <v>31694.5049</v>
      </c>
      <c r="D24" s="1">
        <v>31709121300</v>
      </c>
      <c r="E24" s="1">
        <f t="shared" si="3"/>
        <v>31709.121299999999</v>
      </c>
      <c r="F24" s="1">
        <v>31829808900</v>
      </c>
      <c r="G24" s="1">
        <f t="shared" si="4"/>
        <v>31829.8089</v>
      </c>
      <c r="H24" s="1">
        <v>31928078600</v>
      </c>
      <c r="I24" s="1">
        <f t="shared" si="0"/>
        <v>31928.078600000001</v>
      </c>
      <c r="J24" s="1">
        <v>31994573700</v>
      </c>
      <c r="K24" s="1">
        <f t="shared" si="1"/>
        <v>31994.573700000001</v>
      </c>
    </row>
    <row r="26" spans="1:11" x14ac:dyDescent="0.2">
      <c r="A26" t="s">
        <v>38</v>
      </c>
      <c r="B26" s="1">
        <f t="shared" ref="B26:I26" si="5">SUM(B4:B25)</f>
        <v>1166345858400</v>
      </c>
      <c r="C26" s="1">
        <f t="shared" si="5"/>
        <v>1166345.8584</v>
      </c>
      <c r="D26" s="1">
        <f t="shared" si="5"/>
        <v>1167271507700</v>
      </c>
      <c r="E26" s="1">
        <f t="shared" si="5"/>
        <v>1167271.5077</v>
      </c>
      <c r="F26" s="1">
        <f t="shared" si="5"/>
        <v>1169250302800</v>
      </c>
      <c r="G26" s="1">
        <f>SUM(G4:G25)</f>
        <v>1169250.3027999997</v>
      </c>
      <c r="H26" s="1">
        <f>SUM(H4:H25)</f>
        <v>1170315050100</v>
      </c>
      <c r="I26" s="1">
        <f t="shared" si="5"/>
        <v>1170315.0501000001</v>
      </c>
      <c r="J26" s="1">
        <f>SUM(J4:J25)</f>
        <v>1173953810000</v>
      </c>
      <c r="K26" s="1">
        <f>SUM(K4:K25)</f>
        <v>1173953.81</v>
      </c>
    </row>
    <row r="32" spans="1:11" x14ac:dyDescent="0.2">
      <c r="B32" s="2"/>
      <c r="C32" s="2"/>
      <c r="D32" s="2"/>
      <c r="E32" s="2"/>
      <c r="F32" s="2"/>
      <c r="G32" s="2"/>
      <c r="H32" s="2"/>
      <c r="I32" s="2"/>
      <c r="J32" s="2"/>
    </row>
    <row r="33" spans="2:12" x14ac:dyDescent="0.2">
      <c r="B33" s="1"/>
      <c r="C33" s="1"/>
      <c r="L33" s="1"/>
    </row>
    <row r="34" spans="2:12" x14ac:dyDescent="0.2">
      <c r="B34" s="1"/>
      <c r="C34" s="1"/>
      <c r="L34" s="1"/>
    </row>
    <row r="35" spans="2:12" x14ac:dyDescent="0.2">
      <c r="B35" s="1"/>
      <c r="C35" s="1"/>
      <c r="L35" s="1"/>
    </row>
    <row r="36" spans="2:12" x14ac:dyDescent="0.2">
      <c r="B36" s="1"/>
      <c r="C36" s="1"/>
      <c r="L36" s="1"/>
    </row>
    <row r="37" spans="2:12" x14ac:dyDescent="0.2">
      <c r="B37" s="1"/>
      <c r="C37" s="1"/>
      <c r="L37" s="1"/>
    </row>
    <row r="38" spans="2:12" x14ac:dyDescent="0.2">
      <c r="B38" s="1"/>
      <c r="C38" s="1"/>
      <c r="L38" s="1"/>
    </row>
    <row r="39" spans="2:12" x14ac:dyDescent="0.2">
      <c r="B39" s="1"/>
      <c r="C39" s="1"/>
      <c r="L39" s="1"/>
    </row>
    <row r="40" spans="2:12" x14ac:dyDescent="0.2">
      <c r="B40" s="1"/>
      <c r="C40" s="1"/>
      <c r="L40" s="1"/>
    </row>
    <row r="41" spans="2:12" x14ac:dyDescent="0.2">
      <c r="B41" s="1"/>
      <c r="C41" s="1"/>
      <c r="L41" s="1"/>
    </row>
    <row r="42" spans="2:12" x14ac:dyDescent="0.2">
      <c r="B42" s="1"/>
      <c r="C42" s="1"/>
      <c r="L42" s="1"/>
    </row>
    <row r="43" spans="2:12" x14ac:dyDescent="0.2">
      <c r="B43" s="1"/>
      <c r="C43" s="1"/>
      <c r="L43" s="1"/>
    </row>
    <row r="44" spans="2:12" x14ac:dyDescent="0.2">
      <c r="B44" s="1"/>
      <c r="C44" s="1"/>
      <c r="L44" s="1"/>
    </row>
    <row r="45" spans="2:12" x14ac:dyDescent="0.2">
      <c r="B45" s="1"/>
      <c r="C45" s="1"/>
      <c r="L45" s="1"/>
    </row>
    <row r="46" spans="2:12" x14ac:dyDescent="0.2">
      <c r="B46" s="1"/>
      <c r="C46" s="1"/>
      <c r="L46" s="1"/>
    </row>
    <row r="47" spans="2:12" x14ac:dyDescent="0.2">
      <c r="B47" s="1"/>
      <c r="C47" s="1"/>
      <c r="L47" s="1"/>
    </row>
    <row r="48" spans="2:12" x14ac:dyDescent="0.2">
      <c r="B48" s="1"/>
      <c r="C48" s="1"/>
      <c r="L48" s="1"/>
    </row>
    <row r="49" spans="2:12" x14ac:dyDescent="0.2">
      <c r="B49" s="1"/>
      <c r="C49" s="1"/>
      <c r="L49" s="1"/>
    </row>
    <row r="50" spans="2:12" x14ac:dyDescent="0.2">
      <c r="B50" s="1"/>
      <c r="C50" s="1"/>
      <c r="L50" s="1"/>
    </row>
    <row r="51" spans="2:12" x14ac:dyDescent="0.2">
      <c r="B51" s="1"/>
      <c r="C51" s="1"/>
      <c r="L51" s="1"/>
    </row>
    <row r="52" spans="2:12" x14ac:dyDescent="0.2">
      <c r="B52" s="1"/>
      <c r="C52" s="1"/>
      <c r="L52" s="1"/>
    </row>
    <row r="53" spans="2:12" x14ac:dyDescent="0.2">
      <c r="B53" s="1"/>
      <c r="C53" s="1"/>
      <c r="L53" s="1"/>
    </row>
    <row r="54" spans="2:12" x14ac:dyDescent="0.2">
      <c r="B54" s="1"/>
      <c r="C54" s="1"/>
    </row>
    <row r="55" spans="2:12" x14ac:dyDescent="0.2">
      <c r="B55" s="1"/>
      <c r="C55" s="1"/>
      <c r="L55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F28" sqref="F28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126</v>
      </c>
    </row>
    <row r="2" spans="1:11" x14ac:dyDescent="0.2">
      <c r="A2" t="s">
        <v>0</v>
      </c>
      <c r="B2" t="s">
        <v>127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>
        <v>422464086400</v>
      </c>
      <c r="C4" s="1">
        <f t="shared" ref="C4:C24" si="0">SUM(B4/1000000)</f>
        <v>422464.08639999997</v>
      </c>
      <c r="D4" s="1">
        <v>422658620600</v>
      </c>
      <c r="E4" s="1">
        <f t="shared" ref="E4:E24" si="1">SUM(D4/1000000)</f>
        <v>422658.62060000002</v>
      </c>
      <c r="F4" s="1">
        <v>423328879200</v>
      </c>
      <c r="G4" s="1">
        <f t="shared" ref="G4:G24" si="2">SUM(F4/1000000)</f>
        <v>423328.87920000002</v>
      </c>
      <c r="H4" s="1">
        <v>423537211700</v>
      </c>
      <c r="I4" s="1">
        <f t="shared" ref="I4:I24" si="3">SUM(H4/1000000)</f>
        <v>423537.21169999999</v>
      </c>
      <c r="J4" s="1">
        <v>423866532000</v>
      </c>
      <c r="K4" s="1">
        <f t="shared" ref="K4:K24" si="4">SUM(J4/1000000)</f>
        <v>423866.53200000001</v>
      </c>
    </row>
    <row r="5" spans="1:11" x14ac:dyDescent="0.2">
      <c r="A5" t="s">
        <v>3</v>
      </c>
      <c r="B5" s="1">
        <v>58925355000</v>
      </c>
      <c r="C5" s="1">
        <f t="shared" si="0"/>
        <v>58925.355000000003</v>
      </c>
      <c r="D5" s="1">
        <v>58931042700</v>
      </c>
      <c r="E5" s="1">
        <f t="shared" si="1"/>
        <v>58931.042699999998</v>
      </c>
      <c r="F5" s="1">
        <v>58950820900</v>
      </c>
      <c r="G5" s="1">
        <f t="shared" si="2"/>
        <v>58950.820899999999</v>
      </c>
      <c r="H5" s="1">
        <v>58961765900</v>
      </c>
      <c r="I5" s="1">
        <f t="shared" si="3"/>
        <v>58961.765899999999</v>
      </c>
      <c r="J5" s="1">
        <v>58931043500</v>
      </c>
      <c r="K5" s="1">
        <f t="shared" si="4"/>
        <v>58931.0435</v>
      </c>
    </row>
    <row r="6" spans="1:11" x14ac:dyDescent="0.2">
      <c r="A6" t="s">
        <v>4</v>
      </c>
      <c r="B6" s="1">
        <v>45051013800</v>
      </c>
      <c r="C6" s="1">
        <f t="shared" si="0"/>
        <v>45051.013800000001</v>
      </c>
      <c r="D6" s="1">
        <v>45054449000</v>
      </c>
      <c r="E6" s="1">
        <f t="shared" si="1"/>
        <v>45054.449000000001</v>
      </c>
      <c r="F6" s="1">
        <v>45033248300</v>
      </c>
      <c r="G6" s="1">
        <f t="shared" si="2"/>
        <v>45033.248299999999</v>
      </c>
      <c r="H6" s="1">
        <v>45042334100</v>
      </c>
      <c r="I6" s="1">
        <f t="shared" si="3"/>
        <v>45042.3341</v>
      </c>
      <c r="J6" s="1">
        <v>45011332100</v>
      </c>
      <c r="K6" s="1">
        <f t="shared" si="4"/>
        <v>45011.3321</v>
      </c>
    </row>
    <row r="7" spans="1:11" x14ac:dyDescent="0.2">
      <c r="A7" t="s">
        <v>5</v>
      </c>
      <c r="B7" s="1">
        <v>71093546100</v>
      </c>
      <c r="C7" s="1">
        <f t="shared" si="0"/>
        <v>71093.546100000007</v>
      </c>
      <c r="D7" s="1">
        <v>71093715500</v>
      </c>
      <c r="E7" s="1">
        <f t="shared" si="1"/>
        <v>71093.715500000006</v>
      </c>
      <c r="F7" s="1">
        <v>71075373200</v>
      </c>
      <c r="G7" s="1">
        <f t="shared" si="2"/>
        <v>71075.373200000002</v>
      </c>
      <c r="H7" s="1">
        <v>71079303500</v>
      </c>
      <c r="I7" s="1">
        <f t="shared" si="3"/>
        <v>71079.303499999995</v>
      </c>
      <c r="J7" s="1">
        <v>71022069200</v>
      </c>
      <c r="K7" s="1">
        <f t="shared" si="4"/>
        <v>71022.069199999998</v>
      </c>
    </row>
    <row r="8" spans="1:11" x14ac:dyDescent="0.2">
      <c r="A8" t="s">
        <v>6</v>
      </c>
      <c r="B8" s="1">
        <v>55752533100</v>
      </c>
      <c r="C8" s="1">
        <f t="shared" si="0"/>
        <v>55752.533100000001</v>
      </c>
      <c r="D8" s="1">
        <v>55750235900</v>
      </c>
      <c r="E8" s="1">
        <f t="shared" si="1"/>
        <v>55750.2359</v>
      </c>
      <c r="F8" s="1">
        <v>55729791000</v>
      </c>
      <c r="G8" s="1">
        <f t="shared" si="2"/>
        <v>55729.790999999997</v>
      </c>
      <c r="H8" s="1">
        <v>55718528000</v>
      </c>
      <c r="I8" s="1">
        <f t="shared" si="3"/>
        <v>55718.527999999998</v>
      </c>
      <c r="J8" s="1">
        <v>55711097400</v>
      </c>
      <c r="K8" s="1">
        <f t="shared" si="4"/>
        <v>55711.097399999999</v>
      </c>
    </row>
    <row r="9" spans="1:11" x14ac:dyDescent="0.2">
      <c r="A9" t="s">
        <v>7</v>
      </c>
      <c r="B9" s="1">
        <v>30301769300</v>
      </c>
      <c r="C9" s="1">
        <f t="shared" si="0"/>
        <v>30301.7693</v>
      </c>
      <c r="D9" s="1">
        <v>30301507700</v>
      </c>
      <c r="E9" s="1">
        <f t="shared" si="1"/>
        <v>30301.507699999998</v>
      </c>
      <c r="F9" s="1">
        <v>30294932000</v>
      </c>
      <c r="G9" s="1">
        <f t="shared" si="2"/>
        <v>30294.932000000001</v>
      </c>
      <c r="H9" s="1">
        <v>30309400900</v>
      </c>
      <c r="I9" s="1">
        <f t="shared" si="3"/>
        <v>30309.400900000001</v>
      </c>
      <c r="J9" s="1">
        <v>30318939000</v>
      </c>
      <c r="K9" s="1">
        <f t="shared" si="4"/>
        <v>30318.938999999998</v>
      </c>
    </row>
    <row r="10" spans="1:11" x14ac:dyDescent="0.2">
      <c r="A10" t="s">
        <v>8</v>
      </c>
      <c r="B10" s="1">
        <v>37922343300</v>
      </c>
      <c r="C10" s="1">
        <f t="shared" si="0"/>
        <v>37922.3433</v>
      </c>
      <c r="D10" s="1">
        <v>37923910900</v>
      </c>
      <c r="E10" s="1">
        <f t="shared" si="1"/>
        <v>37923.910900000003</v>
      </c>
      <c r="F10" s="1">
        <v>37917985000</v>
      </c>
      <c r="G10" s="1">
        <f t="shared" si="2"/>
        <v>37917.985000000001</v>
      </c>
      <c r="H10" s="1">
        <v>37940751800</v>
      </c>
      <c r="I10" s="1">
        <f t="shared" si="3"/>
        <v>37940.751799999998</v>
      </c>
      <c r="J10" s="1">
        <v>37956282000</v>
      </c>
      <c r="K10" s="1">
        <f t="shared" si="4"/>
        <v>37956.281999999999</v>
      </c>
    </row>
    <row r="11" spans="1:11" x14ac:dyDescent="0.2">
      <c r="A11" t="s">
        <v>9</v>
      </c>
      <c r="B11" s="1">
        <v>8796278900</v>
      </c>
      <c r="C11" s="1">
        <f t="shared" si="0"/>
        <v>8796.2788999999993</v>
      </c>
      <c r="D11" s="1">
        <v>8796535500</v>
      </c>
      <c r="E11" s="1">
        <f t="shared" si="1"/>
        <v>8796.5355</v>
      </c>
      <c r="F11" s="1">
        <v>8797038800</v>
      </c>
      <c r="G11" s="1">
        <f t="shared" si="2"/>
        <v>8797.0388000000003</v>
      </c>
      <c r="H11" s="1">
        <v>8796928900</v>
      </c>
      <c r="I11" s="1">
        <f t="shared" si="3"/>
        <v>8796.9289000000008</v>
      </c>
      <c r="J11" s="1">
        <v>8799188100</v>
      </c>
      <c r="K11" s="1">
        <f t="shared" si="4"/>
        <v>8799.1880999999994</v>
      </c>
    </row>
    <row r="12" spans="1:11" x14ac:dyDescent="0.2">
      <c r="A12" t="s">
        <v>10</v>
      </c>
      <c r="B12" s="1">
        <v>24789254200</v>
      </c>
      <c r="C12" s="1">
        <f t="shared" si="0"/>
        <v>24789.254199999999</v>
      </c>
      <c r="D12" s="1">
        <v>24820648000</v>
      </c>
      <c r="E12" s="1">
        <f t="shared" si="1"/>
        <v>24820.648000000001</v>
      </c>
      <c r="F12" s="1">
        <v>25027073300</v>
      </c>
      <c r="G12" s="1">
        <f t="shared" si="2"/>
        <v>25027.0733</v>
      </c>
      <c r="H12" s="1">
        <v>25034232000</v>
      </c>
      <c r="I12" s="1">
        <f t="shared" si="3"/>
        <v>25034.232</v>
      </c>
      <c r="J12" s="1">
        <v>25046122500</v>
      </c>
      <c r="K12" s="1">
        <f t="shared" si="4"/>
        <v>25046.122500000001</v>
      </c>
    </row>
    <row r="13" spans="1:11" x14ac:dyDescent="0.2">
      <c r="A13" t="s">
        <v>11</v>
      </c>
      <c r="B13" s="1">
        <v>202798275300</v>
      </c>
      <c r="C13" s="1">
        <f t="shared" si="0"/>
        <v>202798.27530000001</v>
      </c>
      <c r="D13" s="1">
        <v>202871308400</v>
      </c>
      <c r="E13" s="1">
        <f t="shared" si="1"/>
        <v>202871.30840000001</v>
      </c>
      <c r="F13" s="1">
        <v>203234581400</v>
      </c>
      <c r="G13" s="1">
        <f t="shared" si="2"/>
        <v>203234.5814</v>
      </c>
      <c r="H13" s="1">
        <v>203260251700</v>
      </c>
      <c r="I13" s="1">
        <f t="shared" si="3"/>
        <v>203260.25169999999</v>
      </c>
      <c r="J13" s="1">
        <v>203408170400</v>
      </c>
      <c r="K13" s="1">
        <f t="shared" si="4"/>
        <v>203408.1704</v>
      </c>
    </row>
    <row r="14" spans="1:11" x14ac:dyDescent="0.2">
      <c r="A14" t="s">
        <v>12</v>
      </c>
      <c r="B14" s="1">
        <v>51804171600</v>
      </c>
      <c r="C14" s="1">
        <f t="shared" si="0"/>
        <v>51804.171600000001</v>
      </c>
      <c r="D14" s="1">
        <v>51805118300</v>
      </c>
      <c r="E14" s="1">
        <f t="shared" si="1"/>
        <v>51805.118300000002</v>
      </c>
      <c r="F14" s="1">
        <v>52036350000</v>
      </c>
      <c r="G14" s="1">
        <f t="shared" si="2"/>
        <v>52036.35</v>
      </c>
      <c r="H14" s="1">
        <v>52071692800</v>
      </c>
      <c r="I14" s="1">
        <f t="shared" si="3"/>
        <v>52071.692799999997</v>
      </c>
      <c r="J14" s="1">
        <v>52141794200</v>
      </c>
      <c r="K14" s="1">
        <f t="shared" si="4"/>
        <v>52141.794199999997</v>
      </c>
    </row>
    <row r="15" spans="1:11" x14ac:dyDescent="0.2">
      <c r="A15" t="s">
        <v>13</v>
      </c>
      <c r="B15" s="1">
        <v>271665773300</v>
      </c>
      <c r="C15" s="1">
        <f t="shared" si="0"/>
        <v>271665.7733</v>
      </c>
      <c r="D15" s="1">
        <v>271671263300</v>
      </c>
      <c r="E15" s="1">
        <f t="shared" si="1"/>
        <v>271671.26329999999</v>
      </c>
      <c r="F15" s="1">
        <v>272616904300</v>
      </c>
      <c r="G15" s="1">
        <f t="shared" si="2"/>
        <v>272616.90429999999</v>
      </c>
      <c r="H15" s="1">
        <v>272722484000</v>
      </c>
      <c r="I15" s="1">
        <f t="shared" si="3"/>
        <v>272722.484</v>
      </c>
      <c r="J15" s="1">
        <v>272904039900</v>
      </c>
      <c r="K15" s="1">
        <f t="shared" si="4"/>
        <v>272904.03989999997</v>
      </c>
    </row>
    <row r="16" spans="1:11" x14ac:dyDescent="0.2">
      <c r="A16" t="s">
        <v>14</v>
      </c>
      <c r="B16" s="1">
        <v>43667082200</v>
      </c>
      <c r="C16" s="1">
        <f t="shared" si="0"/>
        <v>43667.082199999997</v>
      </c>
      <c r="D16" s="1">
        <v>43668371700</v>
      </c>
      <c r="E16" s="1">
        <f t="shared" si="1"/>
        <v>43668.371700000003</v>
      </c>
      <c r="F16" s="1">
        <v>43642752900</v>
      </c>
      <c r="G16" s="1">
        <f t="shared" si="2"/>
        <v>43642.752899999999</v>
      </c>
      <c r="H16" s="1">
        <v>43646470900</v>
      </c>
      <c r="I16" s="1">
        <f t="shared" si="3"/>
        <v>43646.4709</v>
      </c>
      <c r="J16" s="1">
        <v>43614788700</v>
      </c>
      <c r="K16" s="1">
        <f t="shared" si="4"/>
        <v>43614.788699999997</v>
      </c>
    </row>
    <row r="17" spans="1:11" x14ac:dyDescent="0.2">
      <c r="A17" t="s">
        <v>15</v>
      </c>
      <c r="B17" s="1">
        <v>46099267600</v>
      </c>
      <c r="C17" s="1">
        <f t="shared" si="0"/>
        <v>46099.267599999999</v>
      </c>
      <c r="D17" s="1">
        <v>46104929600</v>
      </c>
      <c r="E17" s="1">
        <f t="shared" si="1"/>
        <v>46104.929600000003</v>
      </c>
      <c r="F17" s="1">
        <v>46086057600</v>
      </c>
      <c r="G17" s="1">
        <f t="shared" si="2"/>
        <v>46086.0576</v>
      </c>
      <c r="H17" s="1">
        <v>46099323500</v>
      </c>
      <c r="I17" s="1">
        <f t="shared" si="3"/>
        <v>46099.323499999999</v>
      </c>
      <c r="J17" s="1">
        <v>46075237400</v>
      </c>
      <c r="K17" s="1">
        <f t="shared" si="4"/>
        <v>46075.237399999998</v>
      </c>
    </row>
    <row r="18" spans="1:11" x14ac:dyDescent="0.2">
      <c r="A18" t="s">
        <v>16</v>
      </c>
      <c r="B18" s="1">
        <v>43323504700</v>
      </c>
      <c r="C18" s="1">
        <f t="shared" si="0"/>
        <v>43323.504699999998</v>
      </c>
      <c r="D18" s="1">
        <v>43323936000</v>
      </c>
      <c r="E18" s="1">
        <f t="shared" si="1"/>
        <v>43323.936000000002</v>
      </c>
      <c r="F18" s="1">
        <v>43306402700</v>
      </c>
      <c r="G18" s="1">
        <f t="shared" si="2"/>
        <v>43306.402699999999</v>
      </c>
      <c r="H18" s="1">
        <v>43317115400</v>
      </c>
      <c r="I18" s="1">
        <f t="shared" si="3"/>
        <v>43317.115400000002</v>
      </c>
      <c r="J18" s="1">
        <v>43299563400</v>
      </c>
      <c r="K18" s="1">
        <f t="shared" si="4"/>
        <v>43299.563399999999</v>
      </c>
    </row>
    <row r="19" spans="1:11" x14ac:dyDescent="0.2">
      <c r="A19" t="s">
        <v>17</v>
      </c>
      <c r="B19" s="1">
        <v>45315759600</v>
      </c>
      <c r="C19" s="1">
        <f t="shared" si="0"/>
        <v>45315.759599999998</v>
      </c>
      <c r="D19" s="1">
        <v>45316461100</v>
      </c>
      <c r="E19" s="1">
        <f t="shared" si="1"/>
        <v>45316.4611</v>
      </c>
      <c r="F19" s="1">
        <v>45531783200</v>
      </c>
      <c r="G19" s="1">
        <f t="shared" si="2"/>
        <v>45531.783199999998</v>
      </c>
      <c r="H19" s="1">
        <v>45537543500</v>
      </c>
      <c r="I19" s="1">
        <f t="shared" si="3"/>
        <v>45537.5435</v>
      </c>
      <c r="J19" s="1">
        <v>45491385600</v>
      </c>
      <c r="K19" s="1">
        <f t="shared" si="4"/>
        <v>45491.385600000001</v>
      </c>
    </row>
    <row r="20" spans="1:11" x14ac:dyDescent="0.2">
      <c r="A20" t="s">
        <v>18</v>
      </c>
      <c r="B20" s="1">
        <v>45908237000</v>
      </c>
      <c r="C20" s="1">
        <f t="shared" si="0"/>
        <v>45908.237000000001</v>
      </c>
      <c r="D20" s="1">
        <v>45913211100</v>
      </c>
      <c r="E20" s="1">
        <f t="shared" si="1"/>
        <v>45913.2111</v>
      </c>
      <c r="F20" s="1">
        <v>45907616700</v>
      </c>
      <c r="G20" s="1">
        <f t="shared" si="2"/>
        <v>45907.616699999999</v>
      </c>
      <c r="H20" s="1">
        <v>45910228500</v>
      </c>
      <c r="I20" s="1">
        <f t="shared" si="3"/>
        <v>45910.228499999997</v>
      </c>
      <c r="J20" s="1">
        <v>45901914900</v>
      </c>
      <c r="K20" s="1">
        <f t="shared" si="4"/>
        <v>45901.914900000003</v>
      </c>
    </row>
    <row r="21" spans="1:11" x14ac:dyDescent="0.2">
      <c r="A21" t="s">
        <v>19</v>
      </c>
      <c r="B21" s="1">
        <v>41492581100</v>
      </c>
      <c r="C21" s="1">
        <f t="shared" si="0"/>
        <v>41492.581100000003</v>
      </c>
      <c r="D21" s="1">
        <v>41492268700</v>
      </c>
      <c r="E21" s="1">
        <f t="shared" si="1"/>
        <v>41492.268700000001</v>
      </c>
      <c r="F21" s="1">
        <v>41534753700</v>
      </c>
      <c r="G21" s="1">
        <f t="shared" si="2"/>
        <v>41534.753700000001</v>
      </c>
      <c r="H21" s="1">
        <v>41541765600</v>
      </c>
      <c r="I21" s="1">
        <f t="shared" si="3"/>
        <v>41541.765599999999</v>
      </c>
      <c r="J21" s="1">
        <v>41524807500</v>
      </c>
      <c r="K21" s="1">
        <f t="shared" si="4"/>
        <v>41524.807500000003</v>
      </c>
    </row>
    <row r="22" spans="1:11" x14ac:dyDescent="0.2">
      <c r="A22" t="s">
        <v>20</v>
      </c>
      <c r="B22" s="1">
        <v>20165557300</v>
      </c>
      <c r="C22" s="1">
        <f t="shared" si="0"/>
        <v>20165.5573</v>
      </c>
      <c r="D22" s="1">
        <v>20165465500</v>
      </c>
      <c r="E22" s="1">
        <f t="shared" si="1"/>
        <v>20165.465499999998</v>
      </c>
      <c r="F22" s="1">
        <v>20167278900</v>
      </c>
      <c r="G22" s="1">
        <f t="shared" si="2"/>
        <v>20167.278900000001</v>
      </c>
      <c r="H22" s="1">
        <v>20171239800</v>
      </c>
      <c r="I22" s="1">
        <f t="shared" si="3"/>
        <v>20171.239799999999</v>
      </c>
      <c r="J22" s="1">
        <v>20166173800</v>
      </c>
      <c r="K22" s="1">
        <f t="shared" si="4"/>
        <v>20166.1738</v>
      </c>
    </row>
    <row r="23" spans="1:11" x14ac:dyDescent="0.2">
      <c r="A23" t="s">
        <v>21</v>
      </c>
      <c r="B23" s="1">
        <v>42936533800</v>
      </c>
      <c r="C23" s="1">
        <f t="shared" si="0"/>
        <v>42936.533799999997</v>
      </c>
      <c r="D23" s="1">
        <v>42973271300</v>
      </c>
      <c r="E23" s="1">
        <f t="shared" si="1"/>
        <v>42973.2713</v>
      </c>
      <c r="F23" s="1">
        <v>43015633300</v>
      </c>
      <c r="G23" s="1">
        <f t="shared" si="2"/>
        <v>43015.633300000001</v>
      </c>
      <c r="H23" s="1">
        <v>43018459500</v>
      </c>
      <c r="I23" s="1">
        <f t="shared" si="3"/>
        <v>43018.459499999997</v>
      </c>
      <c r="J23" s="1">
        <v>43010541300</v>
      </c>
      <c r="K23" s="1">
        <f t="shared" si="4"/>
        <v>43010.541299999997</v>
      </c>
    </row>
    <row r="24" spans="1:11" x14ac:dyDescent="0.2">
      <c r="A24" t="s">
        <v>22</v>
      </c>
      <c r="B24" s="1">
        <v>43324666700</v>
      </c>
      <c r="C24" s="1">
        <f t="shared" si="0"/>
        <v>43324.666700000002</v>
      </c>
      <c r="D24" s="1">
        <v>43409300900</v>
      </c>
      <c r="E24" s="1">
        <f t="shared" si="1"/>
        <v>43409.300900000002</v>
      </c>
      <c r="F24" s="1">
        <v>43432520600</v>
      </c>
      <c r="G24" s="1">
        <f t="shared" si="2"/>
        <v>43432.520600000003</v>
      </c>
      <c r="H24" s="1">
        <v>43434783800</v>
      </c>
      <c r="I24" s="1">
        <f t="shared" si="3"/>
        <v>43434.783799999997</v>
      </c>
      <c r="J24" s="1">
        <v>43448961400</v>
      </c>
      <c r="K24" s="1">
        <f t="shared" si="4"/>
        <v>43448.9614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1653597590300</v>
      </c>
      <c r="C26" s="1">
        <f>SUM(B26/1000000)</f>
        <v>1653597.5903</v>
      </c>
      <c r="D26" s="1">
        <f>SUM(D4:D25)</f>
        <v>1654045571700</v>
      </c>
      <c r="E26" s="1">
        <f>SUM(D26/1000000)</f>
        <v>1654045.5717</v>
      </c>
      <c r="F26" s="1">
        <f>SUM(F4:F25)</f>
        <v>1656667777000</v>
      </c>
      <c r="G26" s="1">
        <f>SUM(F26/1000000)</f>
        <v>1656667.777</v>
      </c>
      <c r="H26" s="1">
        <f>SUM(H4:H25)</f>
        <v>1657151815800</v>
      </c>
      <c r="I26" s="1">
        <f>SUM(I4:I25)</f>
        <v>1657151.8158000002</v>
      </c>
      <c r="J26" s="1">
        <f>SUM(J4:J25)</f>
        <v>1657649984300</v>
      </c>
      <c r="K26" s="1">
        <f>SUM(K4:K25)</f>
        <v>1657649.9843000001</v>
      </c>
    </row>
  </sheetData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workbookViewId="0">
      <selection activeCell="A31" sqref="A31"/>
    </sheetView>
  </sheetViews>
  <sheetFormatPr defaultRowHeight="12.75" x14ac:dyDescent="0.2"/>
  <cols>
    <col min="1" max="1" width="24.42578125" bestFit="1" customWidth="1"/>
    <col min="2" max="2" width="9.7109375" customWidth="1"/>
    <col min="3" max="4" width="9.28515625" customWidth="1"/>
    <col min="5" max="5" width="9.42578125" customWidth="1"/>
    <col min="6" max="6" width="10.28515625" customWidth="1"/>
    <col min="7" max="7" width="6.85546875" customWidth="1"/>
    <col min="8" max="8" width="7.140625" customWidth="1"/>
    <col min="9" max="9" width="7.42578125" customWidth="1"/>
    <col min="10" max="10" width="11" customWidth="1"/>
    <col min="11" max="11" width="8.5703125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38" t="s">
        <v>43</v>
      </c>
      <c r="C4" s="39"/>
      <c r="D4" s="39"/>
      <c r="E4" s="39"/>
      <c r="F4" s="12"/>
      <c r="G4" s="38" t="s">
        <v>128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11" t="s">
        <v>130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40" t="s">
        <v>132</v>
      </c>
      <c r="C6" s="18" t="s">
        <v>71</v>
      </c>
      <c r="D6" s="18" t="s">
        <v>76</v>
      </c>
      <c r="E6" s="18" t="s">
        <v>73</v>
      </c>
      <c r="F6" s="22" t="s">
        <v>131</v>
      </c>
      <c r="G6" s="26" t="s">
        <v>132</v>
      </c>
      <c r="H6" s="26" t="s">
        <v>71</v>
      </c>
      <c r="I6" s="26" t="s">
        <v>76</v>
      </c>
      <c r="J6" s="26" t="s">
        <v>73</v>
      </c>
      <c r="K6" s="12" t="s">
        <v>41</v>
      </c>
      <c r="L6" s="6" t="s">
        <v>129</v>
      </c>
      <c r="N6" s="39"/>
    </row>
    <row r="7" spans="1:14" x14ac:dyDescent="0.2">
      <c r="A7" s="9" t="s">
        <v>2</v>
      </c>
      <c r="B7" s="27">
        <f>SUM('2011'!C4)</f>
        <v>422464.08639999997</v>
      </c>
      <c r="C7" s="27">
        <f>SUM('2011'!E4)</f>
        <v>422658.62060000002</v>
      </c>
      <c r="D7" s="27">
        <f>SUM('2011'!G4)</f>
        <v>423328.87920000002</v>
      </c>
      <c r="E7" s="27">
        <f>SUM('2011'!I4)</f>
        <v>423537.21169999999</v>
      </c>
      <c r="F7" s="27">
        <f>SUM('2011'!K4)</f>
        <v>423866.53200000001</v>
      </c>
      <c r="G7" s="45">
        <f t="shared" ref="G7:G27" si="0">SUM((B7/L7)*100)-100</f>
        <v>2.9191304802505158</v>
      </c>
      <c r="H7" s="31">
        <f t="shared" ref="H7:H27" si="1">SUM((C7/L7)*100)-100</f>
        <v>2.966522178994154</v>
      </c>
      <c r="I7" s="31">
        <f t="shared" ref="I7:I27" si="2">SUM((D7/L7)*100)-100</f>
        <v>3.1298080878550394</v>
      </c>
      <c r="J7" s="31">
        <f t="shared" ref="J7:J27" si="3">SUM((E7/L7)*100)-100</f>
        <v>3.1805612771580201</v>
      </c>
      <c r="K7" s="31">
        <f t="shared" ref="K7:K27" si="4">SUM((F7/L7)*100)-100</f>
        <v>3.2607890645998339</v>
      </c>
      <c r="L7" s="27">
        <v>410481.5931</v>
      </c>
    </row>
    <row r="8" spans="1:14" x14ac:dyDescent="0.2">
      <c r="A8" s="9" t="s">
        <v>3</v>
      </c>
      <c r="B8" s="4">
        <f>SUM('2011'!C5)</f>
        <v>58925.355000000003</v>
      </c>
      <c r="C8" s="4">
        <f>SUM('2011'!E5)</f>
        <v>58931.042699999998</v>
      </c>
      <c r="D8" s="4">
        <f>SUM('2011'!G5)</f>
        <v>58950.820899999999</v>
      </c>
      <c r="E8" s="4">
        <f>SUM('2011'!I5)</f>
        <v>58961.765899999999</v>
      </c>
      <c r="F8" s="4">
        <f>SUM('2011'!K5)</f>
        <v>58931.0435</v>
      </c>
      <c r="G8" s="46">
        <f t="shared" si="0"/>
        <v>2.5221484914127927</v>
      </c>
      <c r="H8" s="32">
        <f t="shared" si="1"/>
        <v>2.532044320194359</v>
      </c>
      <c r="I8" s="32">
        <f t="shared" si="2"/>
        <v>2.5664557133423926</v>
      </c>
      <c r="J8" s="32">
        <f t="shared" si="3"/>
        <v>2.5854985331139346</v>
      </c>
      <c r="K8" s="32">
        <f t="shared" si="4"/>
        <v>2.5320457120861875</v>
      </c>
      <c r="L8" s="4">
        <v>57475.731699999997</v>
      </c>
    </row>
    <row r="9" spans="1:14" x14ac:dyDescent="0.2">
      <c r="A9" s="9" t="s">
        <v>4</v>
      </c>
      <c r="B9" s="4">
        <f>SUM('2011'!C6)</f>
        <v>45051.013800000001</v>
      </c>
      <c r="C9" s="4">
        <f>SUM('2011'!E6)</f>
        <v>45054.449000000001</v>
      </c>
      <c r="D9" s="4">
        <f>SUM('2011'!G6)</f>
        <v>45033.248299999999</v>
      </c>
      <c r="E9" s="4">
        <f>SUM('2011'!I6)</f>
        <v>45042.3341</v>
      </c>
      <c r="F9" s="4">
        <f>SUM('2011'!K6)</f>
        <v>45011.3321</v>
      </c>
      <c r="G9" s="46">
        <f t="shared" si="0"/>
        <v>1.9295803721486351</v>
      </c>
      <c r="H9" s="32">
        <f t="shared" si="1"/>
        <v>1.9373526388516353</v>
      </c>
      <c r="I9" s="32">
        <f t="shared" si="2"/>
        <v>1.8893852731406469</v>
      </c>
      <c r="J9" s="32">
        <f t="shared" si="3"/>
        <v>1.9099422307588725</v>
      </c>
      <c r="K9" s="32">
        <f t="shared" si="4"/>
        <v>1.8397990622893303</v>
      </c>
      <c r="L9" s="4">
        <v>44198.174500000001</v>
      </c>
    </row>
    <row r="10" spans="1:14" x14ac:dyDescent="0.2">
      <c r="A10" s="9" t="s">
        <v>5</v>
      </c>
      <c r="B10" s="4">
        <f>SUM('2011'!C7)</f>
        <v>71093.546100000007</v>
      </c>
      <c r="C10" s="4">
        <f>SUM('2011'!E7)</f>
        <v>71093.715500000006</v>
      </c>
      <c r="D10" s="4">
        <f>SUM('2011'!G7)</f>
        <v>71075.373200000002</v>
      </c>
      <c r="E10" s="4">
        <f>SUM('2011'!I7)</f>
        <v>71079.303499999995</v>
      </c>
      <c r="F10" s="4">
        <f>SUM('2011'!K7)</f>
        <v>71022.069199999998</v>
      </c>
      <c r="G10" s="46">
        <f t="shared" si="0"/>
        <v>2.1352569577936862</v>
      </c>
      <c r="H10" s="32">
        <f t="shared" si="1"/>
        <v>2.1355003232393273</v>
      </c>
      <c r="I10" s="32">
        <f t="shared" si="2"/>
        <v>2.109149189747356</v>
      </c>
      <c r="J10" s="32">
        <f t="shared" si="3"/>
        <v>2.1147955841451846</v>
      </c>
      <c r="K10" s="32">
        <f t="shared" si="4"/>
        <v>2.0325709623901105</v>
      </c>
      <c r="L10" s="4">
        <v>69607.252399999998</v>
      </c>
    </row>
    <row r="11" spans="1:14" x14ac:dyDescent="0.2">
      <c r="A11" s="9" t="s">
        <v>6</v>
      </c>
      <c r="B11" s="4">
        <f>SUM('2011'!C8)</f>
        <v>55752.533100000001</v>
      </c>
      <c r="C11" s="4">
        <f>SUM('2011'!E8)</f>
        <v>55750.2359</v>
      </c>
      <c r="D11" s="4">
        <f>SUM('2011'!G8)</f>
        <v>55729.790999999997</v>
      </c>
      <c r="E11" s="4">
        <f>SUM('2011'!I8)</f>
        <v>55718.527999999998</v>
      </c>
      <c r="F11" s="4">
        <f>SUM('2011'!K8)</f>
        <v>55711.097399999999</v>
      </c>
      <c r="G11" s="46">
        <f t="shared" si="0"/>
        <v>2.0367039271612271</v>
      </c>
      <c r="H11" s="32">
        <f t="shared" si="1"/>
        <v>2.0324996569114404</v>
      </c>
      <c r="I11" s="32">
        <f t="shared" si="2"/>
        <v>1.9950819811194123</v>
      </c>
      <c r="J11" s="32">
        <f t="shared" si="3"/>
        <v>1.9744687581422511</v>
      </c>
      <c r="K11" s="32">
        <f t="shared" si="4"/>
        <v>1.9608694848887609</v>
      </c>
      <c r="L11" s="4">
        <v>54639.684500000003</v>
      </c>
    </row>
    <row r="12" spans="1:14" x14ac:dyDescent="0.2">
      <c r="A12" s="9" t="s">
        <v>7</v>
      </c>
      <c r="B12" s="4">
        <f>SUM('2011'!C9)</f>
        <v>30301.7693</v>
      </c>
      <c r="C12" s="4">
        <f>SUM('2011'!E9)</f>
        <v>30301.507699999998</v>
      </c>
      <c r="D12" s="4">
        <f>SUM('2011'!G9)</f>
        <v>30294.932000000001</v>
      </c>
      <c r="E12" s="4">
        <f>SUM('2011'!I9)</f>
        <v>30309.400900000001</v>
      </c>
      <c r="F12" s="4">
        <f>SUM('2011'!K9)</f>
        <v>30318.938999999998</v>
      </c>
      <c r="G12" s="46">
        <f t="shared" si="0"/>
        <v>1.3395622288877576</v>
      </c>
      <c r="H12" s="32">
        <f t="shared" si="1"/>
        <v>1.3386873483084685</v>
      </c>
      <c r="I12" s="32">
        <f t="shared" si="2"/>
        <v>1.3166959407193275</v>
      </c>
      <c r="J12" s="32">
        <f t="shared" si="3"/>
        <v>1.3650849300689885</v>
      </c>
      <c r="K12" s="32">
        <f t="shared" si="4"/>
        <v>1.3969836244628766</v>
      </c>
      <c r="L12" s="4">
        <v>29901.2238</v>
      </c>
    </row>
    <row r="13" spans="1:14" x14ac:dyDescent="0.2">
      <c r="A13" s="9" t="s">
        <v>8</v>
      </c>
      <c r="B13" s="4">
        <f>SUM('2011'!C10)</f>
        <v>37922.3433</v>
      </c>
      <c r="C13" s="4">
        <f>SUM('2011'!E10)</f>
        <v>37923.910900000003</v>
      </c>
      <c r="D13" s="4">
        <f>SUM('2011'!G10)</f>
        <v>37917.985000000001</v>
      </c>
      <c r="E13" s="4">
        <f>SUM('2011'!I10)</f>
        <v>37940.751799999998</v>
      </c>
      <c r="F13" s="4">
        <f>SUM('2011'!K10)</f>
        <v>37956.281999999999</v>
      </c>
      <c r="G13" s="46">
        <f t="shared" si="0"/>
        <v>1.5312920507549279</v>
      </c>
      <c r="H13" s="32">
        <f t="shared" si="1"/>
        <v>1.5354890607382004</v>
      </c>
      <c r="I13" s="32">
        <f t="shared" si="2"/>
        <v>1.5196233670282027</v>
      </c>
      <c r="J13" s="32">
        <f t="shared" si="3"/>
        <v>1.5805780027049678</v>
      </c>
      <c r="K13" s="32">
        <f t="shared" si="4"/>
        <v>1.6221577452681544</v>
      </c>
      <c r="L13" s="4">
        <v>37350.399599999997</v>
      </c>
    </row>
    <row r="14" spans="1:14" x14ac:dyDescent="0.2">
      <c r="A14" s="9" t="s">
        <v>9</v>
      </c>
      <c r="B14" s="4">
        <f>SUM('2011'!C11)</f>
        <v>8796.2788999999993</v>
      </c>
      <c r="C14" s="4">
        <f>SUM('2011'!E11)</f>
        <v>8796.5355</v>
      </c>
      <c r="D14" s="4">
        <f>SUM('2011'!G11)</f>
        <v>8797.0388000000003</v>
      </c>
      <c r="E14" s="4">
        <f>SUM('2011'!I11)</f>
        <v>8796.9289000000008</v>
      </c>
      <c r="F14" s="4">
        <f>SUM('2011'!K11)</f>
        <v>8799.1880999999994</v>
      </c>
      <c r="G14" s="46">
        <f t="shared" si="0"/>
        <v>2.0612291801577811</v>
      </c>
      <c r="H14" s="32">
        <f t="shared" si="1"/>
        <v>2.0642064517638232</v>
      </c>
      <c r="I14" s="32">
        <f t="shared" si="2"/>
        <v>2.0700461275210813</v>
      </c>
      <c r="J14" s="32">
        <f t="shared" si="3"/>
        <v>2.0687709827451641</v>
      </c>
      <c r="K14" s="32">
        <f t="shared" si="4"/>
        <v>2.0949839679841347</v>
      </c>
      <c r="L14" s="4">
        <v>8618.6291999999994</v>
      </c>
    </row>
    <row r="15" spans="1:14" x14ac:dyDescent="0.2">
      <c r="A15" s="9" t="s">
        <v>10</v>
      </c>
      <c r="B15" s="4">
        <f>SUM('2011'!C12)</f>
        <v>24789.254199999999</v>
      </c>
      <c r="C15" s="4">
        <f>SUM('2011'!E12)</f>
        <v>24820.648000000001</v>
      </c>
      <c r="D15" s="4">
        <f>SUM('2011'!G12)</f>
        <v>25027.0733</v>
      </c>
      <c r="E15" s="4">
        <f>SUM('2011'!I12)</f>
        <v>25034.232</v>
      </c>
      <c r="F15" s="4">
        <f>SUM('2011'!K12)</f>
        <v>25046.122500000001</v>
      </c>
      <c r="G15" s="46">
        <f t="shared" si="0"/>
        <v>-5.8411346829657873E-2</v>
      </c>
      <c r="H15" s="32">
        <f t="shared" si="1"/>
        <v>6.8157456755415069E-2</v>
      </c>
      <c r="I15" s="32">
        <f t="shared" si="2"/>
        <v>0.90039195053081755</v>
      </c>
      <c r="J15" s="32">
        <f t="shared" si="3"/>
        <v>0.92925332106335645</v>
      </c>
      <c r="K15" s="32">
        <f t="shared" si="4"/>
        <v>0.97719165153078791</v>
      </c>
      <c r="L15" s="4">
        <v>24803.742399999999</v>
      </c>
    </row>
    <row r="16" spans="1:14" x14ac:dyDescent="0.2">
      <c r="A16" s="9" t="s">
        <v>11</v>
      </c>
      <c r="B16" s="4">
        <f>SUM('2011'!C13)</f>
        <v>202798.27530000001</v>
      </c>
      <c r="C16" s="4">
        <f>SUM('2011'!E13)</f>
        <v>202871.30840000001</v>
      </c>
      <c r="D16" s="4">
        <f>SUM('2011'!G13)</f>
        <v>203234.5814</v>
      </c>
      <c r="E16" s="4">
        <f>SUM('2011'!I13)</f>
        <v>203260.25169999999</v>
      </c>
      <c r="F16" s="4">
        <f>SUM('2011'!K13)</f>
        <v>203408.1704</v>
      </c>
      <c r="G16" s="46">
        <f t="shared" si="0"/>
        <v>1.7406494706717126</v>
      </c>
      <c r="H16" s="32">
        <f t="shared" si="1"/>
        <v>1.7772890082410839</v>
      </c>
      <c r="I16" s="32">
        <f t="shared" si="2"/>
        <v>1.9595372591223281</v>
      </c>
      <c r="J16" s="32">
        <f t="shared" si="3"/>
        <v>1.9724156378474049</v>
      </c>
      <c r="K16" s="32">
        <f t="shared" si="4"/>
        <v>2.0466240825917907</v>
      </c>
      <c r="L16" s="4">
        <v>199328.66200000001</v>
      </c>
    </row>
    <row r="17" spans="1:12" x14ac:dyDescent="0.2">
      <c r="A17" s="9" t="s">
        <v>12</v>
      </c>
      <c r="B17" s="4">
        <f>SUM('2011'!C14)</f>
        <v>51804.171600000001</v>
      </c>
      <c r="C17" s="4">
        <f>SUM('2011'!E14)</f>
        <v>51805.118300000002</v>
      </c>
      <c r="D17" s="4">
        <f>SUM('2011'!G14)</f>
        <v>52036.35</v>
      </c>
      <c r="E17" s="4">
        <f>SUM('2011'!I14)</f>
        <v>52071.692799999997</v>
      </c>
      <c r="F17" s="4">
        <f>SUM('2011'!K14)</f>
        <v>52141.794199999997</v>
      </c>
      <c r="G17" s="46">
        <f t="shared" si="0"/>
        <v>2.2087694920547563</v>
      </c>
      <c r="H17" s="32">
        <f t="shared" si="1"/>
        <v>2.2106373154189782</v>
      </c>
      <c r="I17" s="32">
        <f t="shared" si="2"/>
        <v>2.6668536160490106</v>
      </c>
      <c r="J17" s="32">
        <f t="shared" si="3"/>
        <v>2.7365843729906629</v>
      </c>
      <c r="K17" s="32">
        <f t="shared" si="4"/>
        <v>2.8748932699843976</v>
      </c>
      <c r="L17" s="4">
        <v>50684.664199999999</v>
      </c>
    </row>
    <row r="18" spans="1:12" x14ac:dyDescent="0.2">
      <c r="A18" s="9" t="s">
        <v>13</v>
      </c>
      <c r="B18" s="4">
        <f>SUM('2011'!C15)</f>
        <v>271665.7733</v>
      </c>
      <c r="C18" s="4">
        <f>SUM('2011'!E15)</f>
        <v>271671.26329999999</v>
      </c>
      <c r="D18" s="4">
        <f>SUM('2011'!G15)</f>
        <v>272616.90429999999</v>
      </c>
      <c r="E18" s="4">
        <f>SUM('2011'!I15)</f>
        <v>272722.484</v>
      </c>
      <c r="F18" s="4">
        <f>SUM('2011'!K15)</f>
        <v>272904.03989999997</v>
      </c>
      <c r="G18" s="46">
        <f t="shared" si="0"/>
        <v>1.4234255745959672</v>
      </c>
      <c r="H18" s="32">
        <f t="shared" si="1"/>
        <v>1.4254752056541662</v>
      </c>
      <c r="I18" s="32">
        <f t="shared" si="2"/>
        <v>1.7785198620300378</v>
      </c>
      <c r="J18" s="32">
        <f t="shared" si="3"/>
        <v>1.8179368806520841</v>
      </c>
      <c r="K18" s="32">
        <f t="shared" si="4"/>
        <v>1.8857187770890107</v>
      </c>
      <c r="L18" s="4">
        <v>267853.08399999997</v>
      </c>
    </row>
    <row r="19" spans="1:12" x14ac:dyDescent="0.2">
      <c r="A19" s="9" t="s">
        <v>14</v>
      </c>
      <c r="B19" s="4">
        <f>SUM('2011'!C16)</f>
        <v>43667.082199999997</v>
      </c>
      <c r="C19" s="4">
        <f>SUM('2011'!E16)</f>
        <v>43668.371700000003</v>
      </c>
      <c r="D19" s="4">
        <f>SUM('2011'!G16)</f>
        <v>43642.752899999999</v>
      </c>
      <c r="E19" s="4">
        <f>SUM('2011'!I16)</f>
        <v>43646.4709</v>
      </c>
      <c r="F19" s="4">
        <f>SUM('2011'!K16)</f>
        <v>43614.788699999997</v>
      </c>
      <c r="G19" s="46">
        <f t="shared" si="0"/>
        <v>1.0571069102266932</v>
      </c>
      <c r="H19" s="32">
        <f t="shared" si="1"/>
        <v>1.0600911521956107</v>
      </c>
      <c r="I19" s="32">
        <f t="shared" si="2"/>
        <v>1.000802514620645</v>
      </c>
      <c r="J19" s="32">
        <f t="shared" si="3"/>
        <v>1.0094069439656579</v>
      </c>
      <c r="K19" s="32">
        <f t="shared" si="4"/>
        <v>0.93608600491394611</v>
      </c>
      <c r="L19" s="4">
        <v>43210.303099999997</v>
      </c>
    </row>
    <row r="20" spans="1:12" x14ac:dyDescent="0.2">
      <c r="A20" s="9" t="s">
        <v>15</v>
      </c>
      <c r="B20" s="4">
        <f>SUM('2011'!C17)</f>
        <v>46099.267599999999</v>
      </c>
      <c r="C20" s="4">
        <f>SUM('2011'!E17)</f>
        <v>46104.929600000003</v>
      </c>
      <c r="D20" s="4">
        <f>SUM('2011'!G17)</f>
        <v>46086.0576</v>
      </c>
      <c r="E20" s="4">
        <f>SUM('2011'!I17)</f>
        <v>46099.323499999999</v>
      </c>
      <c r="F20" s="4">
        <f>SUM('2011'!K17)</f>
        <v>46075.237399999998</v>
      </c>
      <c r="G20" s="46">
        <f t="shared" si="0"/>
        <v>1.3451478180826797</v>
      </c>
      <c r="H20" s="32">
        <f t="shared" si="1"/>
        <v>1.3575952224953625</v>
      </c>
      <c r="I20" s="32">
        <f t="shared" si="2"/>
        <v>1.3161068056680563</v>
      </c>
      <c r="J20" s="32">
        <f t="shared" si="3"/>
        <v>1.3452707092707072</v>
      </c>
      <c r="K20" s="32">
        <f t="shared" si="4"/>
        <v>1.2923195564228536</v>
      </c>
      <c r="L20" s="4">
        <v>45487.394899999999</v>
      </c>
    </row>
    <row r="21" spans="1:12" x14ac:dyDescent="0.2">
      <c r="A21" s="9" t="s">
        <v>16</v>
      </c>
      <c r="B21" s="4">
        <f>SUM('2011'!C18)</f>
        <v>43323.504699999998</v>
      </c>
      <c r="C21" s="4">
        <f>SUM('2011'!E18)</f>
        <v>43323.936000000002</v>
      </c>
      <c r="D21" s="4">
        <f>SUM('2011'!G18)</f>
        <v>43306.402699999999</v>
      </c>
      <c r="E21" s="4">
        <f>SUM('2011'!I18)</f>
        <v>43317.115400000002</v>
      </c>
      <c r="F21" s="4">
        <f>SUM('2011'!K18)</f>
        <v>43299.563399999999</v>
      </c>
      <c r="G21" s="46">
        <f t="shared" si="0"/>
        <v>1.2942409127991965</v>
      </c>
      <c r="H21" s="32">
        <f t="shared" si="1"/>
        <v>1.2952493308948476</v>
      </c>
      <c r="I21" s="32">
        <f t="shared" si="2"/>
        <v>1.2542549024316969</v>
      </c>
      <c r="J21" s="32">
        <f t="shared" si="3"/>
        <v>1.2793021561601421</v>
      </c>
      <c r="K21" s="32">
        <f t="shared" si="4"/>
        <v>1.2382640054192677</v>
      </c>
      <c r="L21" s="4">
        <v>42769.958400000003</v>
      </c>
    </row>
    <row r="22" spans="1:12" x14ac:dyDescent="0.2">
      <c r="A22" s="9" t="s">
        <v>17</v>
      </c>
      <c r="B22" s="4">
        <f>SUM('2011'!C19)</f>
        <v>45315.759599999998</v>
      </c>
      <c r="C22" s="4">
        <f>SUM('2011'!E19)</f>
        <v>45316.4611</v>
      </c>
      <c r="D22" s="4">
        <f>SUM('2011'!G19)</f>
        <v>45531.783199999998</v>
      </c>
      <c r="E22" s="4">
        <f>SUM('2011'!I19)</f>
        <v>45537.5435</v>
      </c>
      <c r="F22" s="4">
        <f>SUM('2011'!K19)</f>
        <v>45491.385600000001</v>
      </c>
      <c r="G22" s="46">
        <f t="shared" si="0"/>
        <v>0.75820842897178409</v>
      </c>
      <c r="H22" s="32">
        <f t="shared" si="1"/>
        <v>0.75976819281193286</v>
      </c>
      <c r="I22" s="32">
        <f t="shared" si="2"/>
        <v>1.2385303105093755</v>
      </c>
      <c r="J22" s="32">
        <f t="shared" si="3"/>
        <v>1.2513381617544184</v>
      </c>
      <c r="K22" s="32">
        <f t="shared" si="4"/>
        <v>1.1487074798482695</v>
      </c>
      <c r="L22" s="4">
        <v>44974.7572</v>
      </c>
    </row>
    <row r="23" spans="1:12" x14ac:dyDescent="0.2">
      <c r="A23" s="9" t="s">
        <v>18</v>
      </c>
      <c r="B23" s="4">
        <f>SUM('2011'!C20)</f>
        <v>45908.237000000001</v>
      </c>
      <c r="C23" s="4">
        <f>SUM('2011'!E20)</f>
        <v>45913.2111</v>
      </c>
      <c r="D23" s="4">
        <f>SUM('2011'!G20)</f>
        <v>45907.616699999999</v>
      </c>
      <c r="E23" s="4">
        <f>SUM('2011'!I20)</f>
        <v>45910.228499999997</v>
      </c>
      <c r="F23" s="4">
        <f>SUM('2011'!K20)</f>
        <v>45901.914900000003</v>
      </c>
      <c r="G23" s="46">
        <f t="shared" si="0"/>
        <v>1.6929838434566449</v>
      </c>
      <c r="H23" s="32">
        <f t="shared" si="1"/>
        <v>1.7040021509324106</v>
      </c>
      <c r="I23" s="32">
        <f t="shared" si="2"/>
        <v>1.691609794658433</v>
      </c>
      <c r="J23" s="32">
        <f t="shared" si="3"/>
        <v>1.6973952865997148</v>
      </c>
      <c r="K23" s="32">
        <f t="shared" si="4"/>
        <v>1.678979532788901</v>
      </c>
      <c r="L23" s="4">
        <v>45143.9571</v>
      </c>
    </row>
    <row r="24" spans="1:12" x14ac:dyDescent="0.2">
      <c r="A24" s="9" t="s">
        <v>19</v>
      </c>
      <c r="B24" s="4">
        <f>SUM('2011'!C21)</f>
        <v>41492.581100000003</v>
      </c>
      <c r="C24" s="4">
        <f>SUM('2011'!E21)</f>
        <v>41492.268700000001</v>
      </c>
      <c r="D24" s="4">
        <f>SUM('2011'!G21)</f>
        <v>41534.753700000001</v>
      </c>
      <c r="E24" s="4">
        <f>SUM('2011'!I21)</f>
        <v>41541.765599999999</v>
      </c>
      <c r="F24" s="4">
        <f>SUM('2011'!K21)</f>
        <v>41524.807500000003</v>
      </c>
      <c r="G24" s="46">
        <f t="shared" si="0"/>
        <v>0.43982888490073435</v>
      </c>
      <c r="H24" s="32">
        <f t="shared" si="1"/>
        <v>0.43907266772376374</v>
      </c>
      <c r="I24" s="32">
        <f t="shared" si="2"/>
        <v>0.54191481485102599</v>
      </c>
      <c r="J24" s="32">
        <f t="shared" si="3"/>
        <v>0.55888830788246935</v>
      </c>
      <c r="K24" s="32">
        <f t="shared" si="4"/>
        <v>0.51783835106951415</v>
      </c>
      <c r="L24" s="4">
        <v>41310.883900000001</v>
      </c>
    </row>
    <row r="25" spans="1:12" x14ac:dyDescent="0.2">
      <c r="A25" s="9" t="s">
        <v>20</v>
      </c>
      <c r="B25" s="4">
        <f>SUM('2011'!C22)</f>
        <v>20165.5573</v>
      </c>
      <c r="C25" s="4">
        <f>SUM('2011'!E22)</f>
        <v>20165.465499999998</v>
      </c>
      <c r="D25" s="4">
        <f>SUM('2011'!G22)</f>
        <v>20167.278900000001</v>
      </c>
      <c r="E25" s="4">
        <f>SUM('2011'!I22)</f>
        <v>20171.239799999999</v>
      </c>
      <c r="F25" s="4">
        <f>SUM('2011'!K22)</f>
        <v>20166.1738</v>
      </c>
      <c r="G25" s="46">
        <f t="shared" si="0"/>
        <v>0.88845375389583126</v>
      </c>
      <c r="H25" s="32">
        <f t="shared" si="1"/>
        <v>0.88799447771927476</v>
      </c>
      <c r="I25" s="32">
        <f t="shared" si="2"/>
        <v>0.89706693325899778</v>
      </c>
      <c r="J25" s="32">
        <f t="shared" si="3"/>
        <v>0.9168833494645412</v>
      </c>
      <c r="K25" s="32">
        <f t="shared" si="4"/>
        <v>0.89153810861087379</v>
      </c>
      <c r="L25" s="4">
        <v>19987.973399999999</v>
      </c>
    </row>
    <row r="26" spans="1:12" x14ac:dyDescent="0.2">
      <c r="A26" s="9" t="s">
        <v>21</v>
      </c>
      <c r="B26" s="4">
        <f>SUM('2011'!C23)</f>
        <v>42936.533799999997</v>
      </c>
      <c r="C26" s="4">
        <f>SUM('2011'!E23)</f>
        <v>42973.2713</v>
      </c>
      <c r="D26" s="4">
        <f>SUM('2011'!G23)</f>
        <v>43015.633300000001</v>
      </c>
      <c r="E26" s="4">
        <f>SUM('2011'!I23)</f>
        <v>43018.459499999997</v>
      </c>
      <c r="F26" s="4">
        <f>SUM('2011'!K23)</f>
        <v>43010.541299999997</v>
      </c>
      <c r="G26" s="46">
        <f t="shared" si="0"/>
        <v>1.4328192716161823</v>
      </c>
      <c r="H26" s="32">
        <f t="shared" si="1"/>
        <v>1.5196075581450685</v>
      </c>
      <c r="I26" s="32">
        <f t="shared" si="2"/>
        <v>1.6196831047646327</v>
      </c>
      <c r="J26" s="32">
        <f t="shared" si="3"/>
        <v>1.6263596901443549</v>
      </c>
      <c r="K26" s="32">
        <f t="shared" si="4"/>
        <v>1.6076538171156329</v>
      </c>
      <c r="L26" s="4">
        <v>42330.021099999998</v>
      </c>
    </row>
    <row r="27" spans="1:12" x14ac:dyDescent="0.2">
      <c r="A27" s="9" t="s">
        <v>22</v>
      </c>
      <c r="B27" s="4">
        <f>SUM('2011'!C24)</f>
        <v>43324.666700000002</v>
      </c>
      <c r="C27" s="4">
        <f>SUM('2011'!E24)</f>
        <v>43409.300900000002</v>
      </c>
      <c r="D27" s="4">
        <f>SUM('2011'!G24)</f>
        <v>43432.520600000003</v>
      </c>
      <c r="E27" s="4">
        <f>SUM('2011'!I24)</f>
        <v>43434.783799999997</v>
      </c>
      <c r="F27" s="4">
        <f>SUM('2011'!K24)</f>
        <v>43448.9614</v>
      </c>
      <c r="G27" s="46">
        <f t="shared" si="0"/>
        <v>1.9756731788436355</v>
      </c>
      <c r="H27" s="32">
        <f t="shared" si="1"/>
        <v>2.1748813938476985</v>
      </c>
      <c r="I27" s="32">
        <f t="shared" si="2"/>
        <v>2.2295348907783676</v>
      </c>
      <c r="J27" s="32">
        <f t="shared" si="3"/>
        <v>2.2348619102598093</v>
      </c>
      <c r="K27" s="32">
        <f t="shared" si="4"/>
        <v>2.2682325144486981</v>
      </c>
      <c r="L27" s="4">
        <v>42485.2961</v>
      </c>
    </row>
    <row r="28" spans="1:12" x14ac:dyDescent="0.2">
      <c r="A28" s="9"/>
      <c r="B28" s="4">
        <f>SUM('2011'!C25)</f>
        <v>0</v>
      </c>
      <c r="C28" s="4"/>
      <c r="D28" s="4"/>
      <c r="E28" s="4"/>
      <c r="F28" s="4"/>
      <c r="G28" s="46"/>
      <c r="H28" s="32"/>
      <c r="I28" s="32"/>
      <c r="J28" s="32"/>
      <c r="K28" s="32"/>
      <c r="L28" s="4"/>
    </row>
    <row r="29" spans="1:12" ht="13.5" thickBot="1" x14ac:dyDescent="0.25">
      <c r="A29" s="10" t="s">
        <v>42</v>
      </c>
      <c r="B29" s="5">
        <f>SUM('2011'!C26)</f>
        <v>1653597.5903</v>
      </c>
      <c r="C29" s="5">
        <f>SUM('2011'!E26)</f>
        <v>1654045.5717</v>
      </c>
      <c r="D29" s="5">
        <f>SUM('2011'!G26)</f>
        <v>1656667.777</v>
      </c>
      <c r="E29" s="5">
        <f>SUM('2011'!I26)</f>
        <v>1657151.8158000002</v>
      </c>
      <c r="F29" s="5">
        <f>SUM('2011'!K26)</f>
        <v>1657649.9843000001</v>
      </c>
      <c r="G29" s="47">
        <f>SUM((B29/L29)*100)-100</f>
        <v>1.9076405792932434</v>
      </c>
      <c r="H29" s="33">
        <f>SUM((C29/L29)*100)-100</f>
        <v>1.9352487034010721</v>
      </c>
      <c r="I29" s="33">
        <f>SUM((D29/L29)*100)-100</f>
        <v>2.0968495407541496</v>
      </c>
      <c r="J29" s="33">
        <f>SUM((E29/L29)*100)-100</f>
        <v>2.1266798043843238</v>
      </c>
      <c r="K29" s="33">
        <f>SUM((F29/L29)*100)-100</f>
        <v>2.1573808508443193</v>
      </c>
      <c r="L29" s="5">
        <v>1622643.3866000001</v>
      </c>
    </row>
    <row r="32" spans="1:12" ht="13.5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1" x14ac:dyDescent="0.2">
      <c r="A33" s="8"/>
      <c r="B33" s="8"/>
      <c r="C33" s="11"/>
      <c r="D33" s="11"/>
      <c r="E33" s="11"/>
      <c r="F33" s="8"/>
      <c r="G33" s="11"/>
      <c r="H33" s="11"/>
      <c r="I33" s="11"/>
      <c r="J33" s="21"/>
      <c r="K33" s="39"/>
    </row>
    <row r="34" spans="1:11" ht="13.5" thickBot="1" x14ac:dyDescent="0.25">
      <c r="A34" s="9"/>
      <c r="B34" s="38" t="s">
        <v>43</v>
      </c>
      <c r="C34" s="39"/>
      <c r="D34" s="39"/>
      <c r="E34" s="39"/>
      <c r="F34" s="19" t="s">
        <v>128</v>
      </c>
      <c r="G34" s="14"/>
      <c r="H34" s="14"/>
      <c r="I34" s="14"/>
      <c r="J34" s="20"/>
      <c r="K34" s="26"/>
    </row>
    <row r="35" spans="1:11" x14ac:dyDescent="0.2">
      <c r="A35" s="9"/>
      <c r="B35" s="8" t="s">
        <v>130</v>
      </c>
      <c r="C35" s="11"/>
      <c r="D35" s="11"/>
      <c r="E35" s="21" t="s">
        <v>40</v>
      </c>
      <c r="F35" s="11"/>
      <c r="G35" s="11"/>
      <c r="H35" s="11"/>
      <c r="I35" s="21" t="s">
        <v>40</v>
      </c>
      <c r="J35" s="3" t="s">
        <v>50</v>
      </c>
    </row>
    <row r="36" spans="1:11" ht="13.5" thickBot="1" x14ac:dyDescent="0.25">
      <c r="A36" s="9" t="s">
        <v>0</v>
      </c>
      <c r="B36" s="40" t="s">
        <v>71</v>
      </c>
      <c r="C36" s="18" t="s">
        <v>76</v>
      </c>
      <c r="D36" s="18" t="s">
        <v>73</v>
      </c>
      <c r="E36" s="22" t="s">
        <v>131</v>
      </c>
      <c r="F36" s="18" t="s">
        <v>71</v>
      </c>
      <c r="G36" s="18" t="s">
        <v>76</v>
      </c>
      <c r="H36" s="18" t="s">
        <v>73</v>
      </c>
      <c r="I36" s="20" t="s">
        <v>41</v>
      </c>
      <c r="J36" s="7" t="s">
        <v>129</v>
      </c>
    </row>
    <row r="37" spans="1:11" x14ac:dyDescent="0.2">
      <c r="A37" s="9" t="s">
        <v>2</v>
      </c>
      <c r="B37" s="27">
        <v>422658.62060000002</v>
      </c>
      <c r="C37" s="27">
        <v>423328.87920000002</v>
      </c>
      <c r="D37" s="27">
        <v>423537.21169999999</v>
      </c>
      <c r="E37" s="27">
        <v>423866.53200000001</v>
      </c>
      <c r="F37" s="31">
        <v>2.966522178994154</v>
      </c>
      <c r="G37" s="31">
        <v>3.1298080878550394</v>
      </c>
      <c r="H37" s="31">
        <v>3.1805612771580201</v>
      </c>
      <c r="I37" s="31">
        <v>3.2607890645998339</v>
      </c>
      <c r="J37" s="27">
        <v>410481.5931</v>
      </c>
    </row>
    <row r="38" spans="1:11" x14ac:dyDescent="0.2">
      <c r="A38" s="9" t="s">
        <v>3</v>
      </c>
      <c r="B38" s="4">
        <v>58931.042699999998</v>
      </c>
      <c r="C38" s="4">
        <v>58950.820899999999</v>
      </c>
      <c r="D38" s="4">
        <v>58961.765899999999</v>
      </c>
      <c r="E38" s="4">
        <v>58931.0435</v>
      </c>
      <c r="F38" s="32">
        <v>2.532044320194359</v>
      </c>
      <c r="G38" s="32">
        <v>2.5664557133423926</v>
      </c>
      <c r="H38" s="32">
        <v>2.5854985331139346</v>
      </c>
      <c r="I38" s="32">
        <v>2.5320457120861875</v>
      </c>
      <c r="J38" s="4">
        <v>57475.731699999997</v>
      </c>
    </row>
    <row r="39" spans="1:11" x14ac:dyDescent="0.2">
      <c r="A39" s="9" t="s">
        <v>4</v>
      </c>
      <c r="B39" s="4">
        <v>45054.449000000001</v>
      </c>
      <c r="C39" s="4">
        <v>45033.248299999999</v>
      </c>
      <c r="D39" s="4">
        <v>45042.3341</v>
      </c>
      <c r="E39" s="4">
        <v>45011.3321</v>
      </c>
      <c r="F39" s="32">
        <v>1.9373526388516353</v>
      </c>
      <c r="G39" s="32">
        <v>1.8893852731406469</v>
      </c>
      <c r="H39" s="32">
        <v>1.9099422307588725</v>
      </c>
      <c r="I39" s="32">
        <v>1.8397990622893303</v>
      </c>
      <c r="J39" s="4">
        <v>44198.174500000001</v>
      </c>
    </row>
    <row r="40" spans="1:11" x14ac:dyDescent="0.2">
      <c r="A40" s="9" t="s">
        <v>5</v>
      </c>
      <c r="B40" s="4">
        <v>71093.715500000006</v>
      </c>
      <c r="C40" s="4">
        <v>71075.373200000002</v>
      </c>
      <c r="D40" s="4">
        <v>71079.303499999995</v>
      </c>
      <c r="E40" s="4">
        <v>71022.069199999998</v>
      </c>
      <c r="F40" s="32">
        <v>2.1355003232393273</v>
      </c>
      <c r="G40" s="32">
        <v>2.109149189747356</v>
      </c>
      <c r="H40" s="32">
        <v>2.1147955841451846</v>
      </c>
      <c r="I40" s="32">
        <v>2.0325709623901105</v>
      </c>
      <c r="J40" s="4">
        <v>69607.252399999998</v>
      </c>
    </row>
    <row r="41" spans="1:11" x14ac:dyDescent="0.2">
      <c r="A41" s="9" t="s">
        <v>6</v>
      </c>
      <c r="B41" s="4">
        <v>55750.2359</v>
      </c>
      <c r="C41" s="4">
        <v>55729.790999999997</v>
      </c>
      <c r="D41" s="4">
        <v>55718.527999999998</v>
      </c>
      <c r="E41" s="4">
        <v>55711.097399999999</v>
      </c>
      <c r="F41" s="32">
        <v>2.0324996569114404</v>
      </c>
      <c r="G41" s="32">
        <v>1.9950819811194123</v>
      </c>
      <c r="H41" s="32">
        <v>1.9744687581422511</v>
      </c>
      <c r="I41" s="32">
        <v>1.9608694848887609</v>
      </c>
      <c r="J41" s="4">
        <v>54639.684500000003</v>
      </c>
    </row>
    <row r="42" spans="1:11" x14ac:dyDescent="0.2">
      <c r="A42" s="9" t="s">
        <v>7</v>
      </c>
      <c r="B42" s="4">
        <v>30301.507699999998</v>
      </c>
      <c r="C42" s="4">
        <v>30294.932000000001</v>
      </c>
      <c r="D42" s="4">
        <v>30309.400900000001</v>
      </c>
      <c r="E42" s="4">
        <v>30318.938999999998</v>
      </c>
      <c r="F42" s="32">
        <v>1.3386873483084685</v>
      </c>
      <c r="G42" s="32">
        <v>1.3166959407193275</v>
      </c>
      <c r="H42" s="32">
        <v>1.3650849300689885</v>
      </c>
      <c r="I42" s="32">
        <v>1.3969836244628766</v>
      </c>
      <c r="J42" s="4">
        <v>29901.2238</v>
      </c>
    </row>
    <row r="43" spans="1:11" x14ac:dyDescent="0.2">
      <c r="A43" s="9" t="s">
        <v>8</v>
      </c>
      <c r="B43" s="4">
        <v>37923.910900000003</v>
      </c>
      <c r="C43" s="4">
        <v>37917.985000000001</v>
      </c>
      <c r="D43" s="4">
        <v>37940.751799999998</v>
      </c>
      <c r="E43" s="4">
        <v>37956.281999999999</v>
      </c>
      <c r="F43" s="32">
        <v>1.5354890607382004</v>
      </c>
      <c r="G43" s="32">
        <v>1.5196233670282027</v>
      </c>
      <c r="H43" s="32">
        <v>1.5805780027049678</v>
      </c>
      <c r="I43" s="32">
        <v>1.6221577452681544</v>
      </c>
      <c r="J43" s="4">
        <v>37350.399599999997</v>
      </c>
    </row>
    <row r="44" spans="1:11" x14ac:dyDescent="0.2">
      <c r="A44" s="9" t="s">
        <v>9</v>
      </c>
      <c r="B44" s="4">
        <v>8796.5355</v>
      </c>
      <c r="C44" s="4">
        <v>8797.0388000000003</v>
      </c>
      <c r="D44" s="4">
        <v>8796.9289000000008</v>
      </c>
      <c r="E44" s="4">
        <v>8799.1880999999994</v>
      </c>
      <c r="F44" s="32">
        <v>2.0642064517638232</v>
      </c>
      <c r="G44" s="32">
        <v>2.0700461275210813</v>
      </c>
      <c r="H44" s="32">
        <v>2.0687709827451641</v>
      </c>
      <c r="I44" s="32">
        <v>2.0949839679841347</v>
      </c>
      <c r="J44" s="4">
        <v>8618.6291999999994</v>
      </c>
    </row>
    <row r="45" spans="1:11" x14ac:dyDescent="0.2">
      <c r="A45" s="9" t="s">
        <v>10</v>
      </c>
      <c r="B45" s="4">
        <v>24820.648000000001</v>
      </c>
      <c r="C45" s="4">
        <v>25027.0733</v>
      </c>
      <c r="D45" s="4">
        <v>25034.232</v>
      </c>
      <c r="E45" s="4">
        <v>25046.122500000001</v>
      </c>
      <c r="F45" s="32">
        <v>6.8157456755415069E-2</v>
      </c>
      <c r="G45" s="32">
        <v>0.90039195053081755</v>
      </c>
      <c r="H45" s="32">
        <v>0.92925332106335645</v>
      </c>
      <c r="I45" s="32">
        <v>0.97719165153078791</v>
      </c>
      <c r="J45" s="4">
        <v>24803.742399999999</v>
      </c>
    </row>
    <row r="46" spans="1:11" x14ac:dyDescent="0.2">
      <c r="A46" s="9" t="s">
        <v>11</v>
      </c>
      <c r="B46" s="4">
        <v>202871.30840000001</v>
      </c>
      <c r="C46" s="4">
        <v>203234.5814</v>
      </c>
      <c r="D46" s="4">
        <v>203260.25169999999</v>
      </c>
      <c r="E46" s="4">
        <v>203408.1704</v>
      </c>
      <c r="F46" s="32">
        <v>1.7772890082410839</v>
      </c>
      <c r="G46" s="32">
        <v>1.9595372591223281</v>
      </c>
      <c r="H46" s="32">
        <v>1.9724156378474049</v>
      </c>
      <c r="I46" s="32">
        <v>2.0466240825917907</v>
      </c>
      <c r="J46" s="4">
        <v>199328.66200000001</v>
      </c>
    </row>
    <row r="47" spans="1:11" x14ac:dyDescent="0.2">
      <c r="A47" s="9" t="s">
        <v>12</v>
      </c>
      <c r="B47" s="4">
        <v>51805.118300000002</v>
      </c>
      <c r="C47" s="4">
        <v>52036.35</v>
      </c>
      <c r="D47" s="4">
        <v>52071.692799999997</v>
      </c>
      <c r="E47" s="4">
        <v>52141.794199999997</v>
      </c>
      <c r="F47" s="32">
        <v>2.2106373154189782</v>
      </c>
      <c r="G47" s="32">
        <v>2.6668536160490106</v>
      </c>
      <c r="H47" s="32">
        <v>2.7365843729906629</v>
      </c>
      <c r="I47" s="32">
        <v>2.8748932699843976</v>
      </c>
      <c r="J47" s="4">
        <v>50684.664199999999</v>
      </c>
    </row>
    <row r="48" spans="1:11" x14ac:dyDescent="0.2">
      <c r="A48" s="9" t="s">
        <v>13</v>
      </c>
      <c r="B48" s="4">
        <v>271671.26329999999</v>
      </c>
      <c r="C48" s="4">
        <v>272616.90429999999</v>
      </c>
      <c r="D48" s="4">
        <v>272722.484</v>
      </c>
      <c r="E48" s="4">
        <v>272904.03989999997</v>
      </c>
      <c r="F48" s="32">
        <v>1.4254752056541662</v>
      </c>
      <c r="G48" s="32">
        <v>1.7785198620300378</v>
      </c>
      <c r="H48" s="32">
        <v>1.8179368806520841</v>
      </c>
      <c r="I48" s="32">
        <v>1.8857187770890107</v>
      </c>
      <c r="J48" s="4">
        <v>267853.08399999997</v>
      </c>
    </row>
    <row r="49" spans="1:11" x14ac:dyDescent="0.2">
      <c r="A49" s="9" t="s">
        <v>14</v>
      </c>
      <c r="B49" s="4">
        <v>43668.371700000003</v>
      </c>
      <c r="C49" s="4">
        <v>43642.752899999999</v>
      </c>
      <c r="D49" s="4">
        <v>43646.4709</v>
      </c>
      <c r="E49" s="4">
        <v>43614.788699999997</v>
      </c>
      <c r="F49" s="32">
        <v>1.0600911521956107</v>
      </c>
      <c r="G49" s="32">
        <v>1.000802514620645</v>
      </c>
      <c r="H49" s="32">
        <v>1.0094069439656579</v>
      </c>
      <c r="I49" s="32">
        <v>0.93608600491394611</v>
      </c>
      <c r="J49" s="4">
        <v>43210.303099999997</v>
      </c>
    </row>
    <row r="50" spans="1:11" x14ac:dyDescent="0.2">
      <c r="A50" s="9" t="s">
        <v>15</v>
      </c>
      <c r="B50" s="4">
        <v>46104.929600000003</v>
      </c>
      <c r="C50" s="4">
        <v>46086.0576</v>
      </c>
      <c r="D50" s="4">
        <v>46099.323499999999</v>
      </c>
      <c r="E50" s="4">
        <v>46075.237399999998</v>
      </c>
      <c r="F50" s="32">
        <v>1.3575952224953625</v>
      </c>
      <c r="G50" s="32">
        <v>1.3161068056680563</v>
      </c>
      <c r="H50" s="32">
        <v>1.3452707092707072</v>
      </c>
      <c r="I50" s="32">
        <v>1.2923195564228536</v>
      </c>
      <c r="J50" s="4">
        <v>45487.394899999999</v>
      </c>
    </row>
    <row r="51" spans="1:11" x14ac:dyDescent="0.2">
      <c r="A51" s="9" t="s">
        <v>16</v>
      </c>
      <c r="B51" s="4">
        <v>43323.936000000002</v>
      </c>
      <c r="C51" s="4">
        <v>43306.402699999999</v>
      </c>
      <c r="D51" s="4">
        <v>43317.115400000002</v>
      </c>
      <c r="E51" s="4">
        <v>43299.563399999999</v>
      </c>
      <c r="F51" s="32">
        <v>1.2952493308948476</v>
      </c>
      <c r="G51" s="32">
        <v>1.2542549024316969</v>
      </c>
      <c r="H51" s="32">
        <v>1.2793021561601421</v>
      </c>
      <c r="I51" s="32">
        <v>1.2382640054192677</v>
      </c>
      <c r="J51" s="4">
        <v>42769.958400000003</v>
      </c>
    </row>
    <row r="52" spans="1:11" x14ac:dyDescent="0.2">
      <c r="A52" s="9" t="s">
        <v>17</v>
      </c>
      <c r="B52" s="4">
        <v>45316.4611</v>
      </c>
      <c r="C52" s="4">
        <v>45531.783199999998</v>
      </c>
      <c r="D52" s="4">
        <v>45537.5435</v>
      </c>
      <c r="E52" s="4">
        <v>45491.385600000001</v>
      </c>
      <c r="F52" s="32">
        <v>0.75976819281193286</v>
      </c>
      <c r="G52" s="32">
        <v>1.2385303105093755</v>
      </c>
      <c r="H52" s="32">
        <v>1.2513381617544184</v>
      </c>
      <c r="I52" s="32">
        <v>1.1487074798482695</v>
      </c>
      <c r="J52" s="4">
        <v>44974.7572</v>
      </c>
    </row>
    <row r="53" spans="1:11" x14ac:dyDescent="0.2">
      <c r="A53" s="9" t="s">
        <v>18</v>
      </c>
      <c r="B53" s="4">
        <v>45913.2111</v>
      </c>
      <c r="C53" s="4">
        <v>45907.616699999999</v>
      </c>
      <c r="D53" s="4">
        <v>45910.228499999997</v>
      </c>
      <c r="E53" s="4">
        <v>45901.914900000003</v>
      </c>
      <c r="F53" s="32">
        <v>1.7040021509324106</v>
      </c>
      <c r="G53" s="32">
        <v>1.691609794658433</v>
      </c>
      <c r="H53" s="32">
        <v>1.6973952865997148</v>
      </c>
      <c r="I53" s="32">
        <v>1.678979532788901</v>
      </c>
      <c r="J53" s="4">
        <v>45143.9571</v>
      </c>
    </row>
    <row r="54" spans="1:11" x14ac:dyDescent="0.2">
      <c r="A54" s="9" t="s">
        <v>19</v>
      </c>
      <c r="B54" s="4">
        <v>41492.268700000001</v>
      </c>
      <c r="C54" s="4">
        <v>41534.753700000001</v>
      </c>
      <c r="D54" s="4">
        <v>41541.765599999999</v>
      </c>
      <c r="E54" s="4">
        <v>41524.807500000003</v>
      </c>
      <c r="F54" s="32">
        <v>0.43907266772376374</v>
      </c>
      <c r="G54" s="32">
        <v>0.54191481485102599</v>
      </c>
      <c r="H54" s="32">
        <v>0.55888830788246935</v>
      </c>
      <c r="I54" s="32">
        <v>0.51783835106951415</v>
      </c>
      <c r="J54" s="4">
        <v>41310.883900000001</v>
      </c>
    </row>
    <row r="55" spans="1:11" x14ac:dyDescent="0.2">
      <c r="A55" s="9" t="s">
        <v>20</v>
      </c>
      <c r="B55" s="4">
        <v>20165.465499999998</v>
      </c>
      <c r="C55" s="4">
        <v>20167.278900000001</v>
      </c>
      <c r="D55" s="4">
        <v>20171.239799999999</v>
      </c>
      <c r="E55" s="4">
        <v>20166.1738</v>
      </c>
      <c r="F55" s="32">
        <v>0.88799447771927476</v>
      </c>
      <c r="G55" s="32">
        <v>0.89706693325899778</v>
      </c>
      <c r="H55" s="32">
        <v>0.9168833494645412</v>
      </c>
      <c r="I55" s="32">
        <v>0.89153810861087379</v>
      </c>
      <c r="J55" s="4">
        <v>19987.973399999999</v>
      </c>
    </row>
    <row r="56" spans="1:11" x14ac:dyDescent="0.2">
      <c r="A56" s="9" t="s">
        <v>21</v>
      </c>
      <c r="B56" s="4">
        <v>42973.2713</v>
      </c>
      <c r="C56" s="4">
        <v>43015.633300000001</v>
      </c>
      <c r="D56" s="4">
        <v>43018.459499999997</v>
      </c>
      <c r="E56" s="4">
        <v>43010.541299999997</v>
      </c>
      <c r="F56" s="32">
        <v>1.5196075581450685</v>
      </c>
      <c r="G56" s="32">
        <v>1.6196831047646327</v>
      </c>
      <c r="H56" s="32">
        <v>1.6263596901443549</v>
      </c>
      <c r="I56" s="32">
        <v>1.6076538171156329</v>
      </c>
      <c r="J56" s="4">
        <v>42330.021099999998</v>
      </c>
    </row>
    <row r="57" spans="1:11" x14ac:dyDescent="0.2">
      <c r="A57" s="9" t="s">
        <v>22</v>
      </c>
      <c r="B57" s="4">
        <v>43409.300900000002</v>
      </c>
      <c r="C57" s="4">
        <v>43432.520600000003</v>
      </c>
      <c r="D57" s="4">
        <v>43434.783799999997</v>
      </c>
      <c r="E57" s="4">
        <v>43448.9614</v>
      </c>
      <c r="F57" s="32">
        <v>2.1748813938476985</v>
      </c>
      <c r="G57" s="32">
        <v>2.2295348907783676</v>
      </c>
      <c r="H57" s="32">
        <v>2.2348619102598093</v>
      </c>
      <c r="I57" s="32">
        <v>2.2682325144486981</v>
      </c>
      <c r="J57" s="4">
        <v>42485.2961</v>
      </c>
    </row>
    <row r="58" spans="1:11" x14ac:dyDescent="0.2">
      <c r="A58" s="9"/>
      <c r="B58" s="4"/>
      <c r="C58" s="4"/>
      <c r="D58" s="4"/>
      <c r="E58" s="4"/>
      <c r="F58" s="32"/>
      <c r="G58" s="32"/>
      <c r="H58" s="32"/>
      <c r="I58" s="32"/>
      <c r="J58" s="4"/>
    </row>
    <row r="59" spans="1:11" ht="13.5" thickBot="1" x14ac:dyDescent="0.25">
      <c r="A59" s="10" t="s">
        <v>42</v>
      </c>
      <c r="B59" s="5">
        <v>1654045.5717</v>
      </c>
      <c r="C59" s="5">
        <v>1656667.777</v>
      </c>
      <c r="D59" s="5">
        <v>1657151.8158000002</v>
      </c>
      <c r="E59" s="5">
        <v>1657649.9843000001</v>
      </c>
      <c r="F59" s="33">
        <v>1.9352487034010721</v>
      </c>
      <c r="G59" s="33">
        <v>2.0968495407541496</v>
      </c>
      <c r="H59" s="33">
        <v>2.1266798043843238</v>
      </c>
      <c r="I59" s="33">
        <v>2.1573808508443193</v>
      </c>
      <c r="J59" s="5">
        <v>1622643.3866000001</v>
      </c>
    </row>
    <row r="60" spans="1:11" x14ac:dyDescent="0.2">
      <c r="A60" s="39"/>
      <c r="B60" s="73"/>
      <c r="C60" s="73"/>
      <c r="D60" s="73"/>
      <c r="E60" s="73"/>
      <c r="F60" s="35"/>
      <c r="G60" s="35"/>
      <c r="H60" s="78"/>
      <c r="I60" s="35"/>
      <c r="J60" s="73"/>
      <c r="K60" s="39"/>
    </row>
    <row r="61" spans="1:11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7" sqref="A27"/>
    </sheetView>
  </sheetViews>
  <sheetFormatPr defaultRowHeight="12.75" x14ac:dyDescent="0.2"/>
  <cols>
    <col min="1" max="1" width="24.42578125" bestFit="1" customWidth="1"/>
    <col min="2" max="2" width="4.140625" customWidth="1"/>
    <col min="3" max="3" width="3.28515625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134</v>
      </c>
    </row>
    <row r="2" spans="1:11" x14ac:dyDescent="0.2">
      <c r="A2" t="s">
        <v>0</v>
      </c>
      <c r="B2" t="s">
        <v>133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/>
      <c r="C4" s="1">
        <f t="shared" ref="C4:C24" si="0">SUM(B4/1000000)</f>
        <v>0</v>
      </c>
      <c r="D4" s="1">
        <v>441193374500</v>
      </c>
      <c r="E4" s="1">
        <f t="shared" ref="E4:E24" si="1">SUM(D4/1000000)</f>
        <v>441193.37449999998</v>
      </c>
      <c r="F4" s="1">
        <v>441166332600</v>
      </c>
      <c r="G4" s="1">
        <f t="shared" ref="G4:G24" si="2">SUM(F4/1000000)</f>
        <v>441166.33260000002</v>
      </c>
      <c r="H4" s="1">
        <v>441230905800</v>
      </c>
      <c r="I4" s="1">
        <f t="shared" ref="I4:I24" si="3">SUM(H4/1000000)</f>
        <v>441230.90580000001</v>
      </c>
      <c r="J4" s="1">
        <v>441657878800</v>
      </c>
      <c r="K4" s="1">
        <f t="shared" ref="K4:K24" si="4">SUM(J4/1000000)</f>
        <v>441657.87880000001</v>
      </c>
    </row>
    <row r="5" spans="1:11" x14ac:dyDescent="0.2">
      <c r="A5" t="s">
        <v>3</v>
      </c>
      <c r="B5" s="1"/>
      <c r="C5" s="1">
        <f t="shared" si="0"/>
        <v>0</v>
      </c>
      <c r="D5" s="1">
        <v>61299887900</v>
      </c>
      <c r="E5" s="1">
        <f t="shared" si="1"/>
        <v>61299.887900000002</v>
      </c>
      <c r="F5" s="1">
        <v>61273061200</v>
      </c>
      <c r="G5" s="1">
        <f t="shared" si="2"/>
        <v>61273.061199999996</v>
      </c>
      <c r="H5" s="1">
        <v>61281066700</v>
      </c>
      <c r="I5" s="1">
        <f t="shared" si="3"/>
        <v>61281.066700000003</v>
      </c>
      <c r="J5" s="1">
        <v>61255226900</v>
      </c>
      <c r="K5" s="1">
        <f t="shared" si="4"/>
        <v>61255.226900000001</v>
      </c>
    </row>
    <row r="6" spans="1:11" x14ac:dyDescent="0.2">
      <c r="A6" t="s">
        <v>4</v>
      </c>
      <c r="B6" s="1"/>
      <c r="C6" s="1">
        <f t="shared" si="0"/>
        <v>0</v>
      </c>
      <c r="D6" s="1">
        <v>46123179000</v>
      </c>
      <c r="E6" s="1">
        <f t="shared" si="1"/>
        <v>46123.178999999996</v>
      </c>
      <c r="F6" s="1">
        <v>46091392000</v>
      </c>
      <c r="G6" s="1">
        <f t="shared" si="2"/>
        <v>46091.392</v>
      </c>
      <c r="H6" s="1">
        <v>46091404700</v>
      </c>
      <c r="I6" s="1">
        <f t="shared" si="3"/>
        <v>46091.404699999999</v>
      </c>
      <c r="J6" s="1">
        <v>46063861800</v>
      </c>
      <c r="K6" s="1">
        <f t="shared" si="4"/>
        <v>46063.861799999999</v>
      </c>
    </row>
    <row r="7" spans="1:11" x14ac:dyDescent="0.2">
      <c r="A7" t="s">
        <v>5</v>
      </c>
      <c r="B7" s="1"/>
      <c r="C7" s="1">
        <f t="shared" si="0"/>
        <v>0</v>
      </c>
      <c r="D7" s="1">
        <v>73103287000</v>
      </c>
      <c r="E7" s="1">
        <f t="shared" si="1"/>
        <v>73103.286999999997</v>
      </c>
      <c r="F7" s="1">
        <v>73043569700</v>
      </c>
      <c r="G7" s="1">
        <f t="shared" si="2"/>
        <v>73043.569699999993</v>
      </c>
      <c r="H7" s="1">
        <v>73028229600</v>
      </c>
      <c r="I7" s="1">
        <f t="shared" si="3"/>
        <v>73028.229600000006</v>
      </c>
      <c r="J7" s="1">
        <v>72994001200</v>
      </c>
      <c r="K7" s="1">
        <f t="shared" si="4"/>
        <v>72994.001199999999</v>
      </c>
    </row>
    <row r="8" spans="1:11" x14ac:dyDescent="0.2">
      <c r="A8" t="s">
        <v>6</v>
      </c>
      <c r="B8" s="1"/>
      <c r="C8" s="1">
        <f t="shared" si="0"/>
        <v>0</v>
      </c>
      <c r="D8" s="1">
        <v>57105674400</v>
      </c>
      <c r="E8" s="1">
        <f t="shared" si="1"/>
        <v>57105.674400000004</v>
      </c>
      <c r="F8" s="1">
        <v>57233762300</v>
      </c>
      <c r="G8" s="1">
        <f t="shared" si="2"/>
        <v>57233.762300000002</v>
      </c>
      <c r="H8" s="1">
        <v>57230741300</v>
      </c>
      <c r="I8" s="1">
        <f t="shared" si="3"/>
        <v>57230.741300000002</v>
      </c>
      <c r="J8" s="1">
        <v>57195994400</v>
      </c>
      <c r="K8" s="1">
        <f t="shared" si="4"/>
        <v>57195.994400000003</v>
      </c>
    </row>
    <row r="9" spans="1:11" x14ac:dyDescent="0.2">
      <c r="A9" t="s">
        <v>7</v>
      </c>
      <c r="B9" s="1"/>
      <c r="C9" s="1">
        <f t="shared" si="0"/>
        <v>0</v>
      </c>
      <c r="D9" s="1">
        <v>31115146700</v>
      </c>
      <c r="E9" s="1">
        <f t="shared" si="1"/>
        <v>31115.146700000001</v>
      </c>
      <c r="F9" s="1">
        <v>31092924600</v>
      </c>
      <c r="G9" s="1">
        <f t="shared" si="2"/>
        <v>31092.924599999998</v>
      </c>
      <c r="H9" s="1">
        <v>31082645300</v>
      </c>
      <c r="I9" s="1">
        <f t="shared" si="3"/>
        <v>31082.6453</v>
      </c>
      <c r="J9" s="1">
        <v>31074971700</v>
      </c>
      <c r="K9" s="1">
        <f t="shared" si="4"/>
        <v>31074.971699999998</v>
      </c>
    </row>
    <row r="10" spans="1:11" x14ac:dyDescent="0.2">
      <c r="A10" t="s">
        <v>8</v>
      </c>
      <c r="B10" s="1"/>
      <c r="C10" s="1">
        <f t="shared" si="0"/>
        <v>0</v>
      </c>
      <c r="D10" s="1">
        <v>38668733700</v>
      </c>
      <c r="E10" s="1">
        <f t="shared" si="1"/>
        <v>38668.733699999997</v>
      </c>
      <c r="F10" s="1">
        <v>38649175800</v>
      </c>
      <c r="G10" s="1">
        <f t="shared" si="2"/>
        <v>38649.175799999997</v>
      </c>
      <c r="H10" s="1">
        <v>38641375800</v>
      </c>
      <c r="I10" s="1">
        <f t="shared" si="3"/>
        <v>38641.375800000002</v>
      </c>
      <c r="J10" s="1">
        <v>38600071900</v>
      </c>
      <c r="K10" s="1">
        <f t="shared" si="4"/>
        <v>38600.071900000003</v>
      </c>
    </row>
    <row r="11" spans="1:11" x14ac:dyDescent="0.2">
      <c r="A11" t="s">
        <v>9</v>
      </c>
      <c r="B11" s="1"/>
      <c r="C11" s="1">
        <f t="shared" si="0"/>
        <v>0</v>
      </c>
      <c r="D11" s="1">
        <v>8926837500</v>
      </c>
      <c r="E11" s="1">
        <f t="shared" si="1"/>
        <v>8926.8374999999996</v>
      </c>
      <c r="F11" s="1">
        <v>8922989400</v>
      </c>
      <c r="G11" s="1">
        <f t="shared" si="2"/>
        <v>8922.9894000000004</v>
      </c>
      <c r="H11" s="1">
        <v>8921946700</v>
      </c>
      <c r="I11" s="1">
        <f t="shared" si="3"/>
        <v>8921.9467000000004</v>
      </c>
      <c r="J11" s="1">
        <v>8914366700</v>
      </c>
      <c r="K11" s="1">
        <f t="shared" si="4"/>
        <v>8914.3667000000005</v>
      </c>
    </row>
    <row r="12" spans="1:11" x14ac:dyDescent="0.2">
      <c r="A12" t="s">
        <v>10</v>
      </c>
      <c r="B12" s="1"/>
      <c r="C12" s="1">
        <f t="shared" si="0"/>
        <v>0</v>
      </c>
      <c r="D12" s="1">
        <v>25422092300</v>
      </c>
      <c r="E12" s="1">
        <f t="shared" si="1"/>
        <v>25422.0923</v>
      </c>
      <c r="F12" s="1">
        <v>25390770000</v>
      </c>
      <c r="G12" s="1">
        <f t="shared" si="2"/>
        <v>25390.77</v>
      </c>
      <c r="H12" s="1">
        <v>25379142400</v>
      </c>
      <c r="I12" s="1">
        <f t="shared" si="3"/>
        <v>25379.142400000001</v>
      </c>
      <c r="J12" s="1">
        <v>25392124400</v>
      </c>
      <c r="K12" s="1">
        <f t="shared" si="4"/>
        <v>25392.124400000001</v>
      </c>
    </row>
    <row r="13" spans="1:11" x14ac:dyDescent="0.2">
      <c r="A13" t="s">
        <v>11</v>
      </c>
      <c r="B13" s="1"/>
      <c r="C13" s="1">
        <f t="shared" si="0"/>
        <v>0</v>
      </c>
      <c r="D13" s="1">
        <v>209190695900</v>
      </c>
      <c r="E13" s="1">
        <f t="shared" si="1"/>
        <v>209190.69589999999</v>
      </c>
      <c r="F13" s="1">
        <v>209328483900</v>
      </c>
      <c r="G13" s="1">
        <f t="shared" si="2"/>
        <v>209328.48389999999</v>
      </c>
      <c r="H13" s="1">
        <v>209264750700</v>
      </c>
      <c r="I13" s="1">
        <f t="shared" si="3"/>
        <v>209264.7507</v>
      </c>
      <c r="J13" s="1">
        <v>209426557700</v>
      </c>
      <c r="K13" s="1">
        <f t="shared" si="4"/>
        <v>209426.5577</v>
      </c>
    </row>
    <row r="14" spans="1:11" x14ac:dyDescent="0.2">
      <c r="A14" t="s">
        <v>12</v>
      </c>
      <c r="B14" s="1"/>
      <c r="C14" s="1">
        <f t="shared" si="0"/>
        <v>0</v>
      </c>
      <c r="D14" s="1">
        <v>53583346200</v>
      </c>
      <c r="E14" s="1">
        <f t="shared" si="1"/>
        <v>53583.3462</v>
      </c>
      <c r="F14" s="1">
        <v>53801170300</v>
      </c>
      <c r="G14" s="1">
        <f t="shared" si="2"/>
        <v>53801.170299999998</v>
      </c>
      <c r="H14" s="1">
        <v>53790329000</v>
      </c>
      <c r="I14" s="1">
        <f t="shared" si="3"/>
        <v>53790.328999999998</v>
      </c>
      <c r="J14" s="1">
        <v>53827690300</v>
      </c>
      <c r="K14" s="1">
        <f t="shared" si="4"/>
        <v>53827.690300000002</v>
      </c>
    </row>
    <row r="15" spans="1:11" x14ac:dyDescent="0.2">
      <c r="A15" t="s">
        <v>13</v>
      </c>
      <c r="B15" s="1"/>
      <c r="C15" s="1">
        <f t="shared" si="0"/>
        <v>0</v>
      </c>
      <c r="D15" s="1">
        <v>281290150600</v>
      </c>
      <c r="E15" s="1">
        <f t="shared" si="1"/>
        <v>281290.15059999999</v>
      </c>
      <c r="F15" s="1">
        <v>281404205700</v>
      </c>
      <c r="G15" s="1">
        <f t="shared" si="2"/>
        <v>281404.20569999999</v>
      </c>
      <c r="H15" s="1">
        <v>281372918200</v>
      </c>
      <c r="I15" s="1">
        <f t="shared" si="3"/>
        <v>281372.91820000001</v>
      </c>
      <c r="J15" s="1">
        <v>281342454900</v>
      </c>
      <c r="K15" s="1">
        <f t="shared" si="4"/>
        <v>281342.45490000001</v>
      </c>
    </row>
    <row r="16" spans="1:11" x14ac:dyDescent="0.2">
      <c r="A16" t="s">
        <v>14</v>
      </c>
      <c r="B16" s="1"/>
      <c r="C16" s="1">
        <f t="shared" si="0"/>
        <v>0</v>
      </c>
      <c r="D16" s="1">
        <v>44410497700</v>
      </c>
      <c r="E16" s="1">
        <f t="shared" si="1"/>
        <v>44410.4977</v>
      </c>
      <c r="F16" s="1">
        <v>44391739700</v>
      </c>
      <c r="G16" s="1">
        <f t="shared" si="2"/>
        <v>44391.739699999998</v>
      </c>
      <c r="H16" s="1">
        <v>44385701800</v>
      </c>
      <c r="I16" s="1">
        <f t="shared" si="3"/>
        <v>44385.701800000003</v>
      </c>
      <c r="J16" s="1">
        <v>44372294700</v>
      </c>
      <c r="K16" s="1">
        <f t="shared" si="4"/>
        <v>44372.294699999999</v>
      </c>
    </row>
    <row r="17" spans="1:11" x14ac:dyDescent="0.2">
      <c r="A17" t="s">
        <v>15</v>
      </c>
      <c r="B17" s="1"/>
      <c r="C17" s="1">
        <f t="shared" si="0"/>
        <v>0</v>
      </c>
      <c r="D17" s="1">
        <v>47298696600</v>
      </c>
      <c r="E17" s="1">
        <f t="shared" si="1"/>
        <v>47298.696600000003</v>
      </c>
      <c r="F17" s="1">
        <v>47260264900</v>
      </c>
      <c r="G17" s="1">
        <f t="shared" si="2"/>
        <v>47260.264900000002</v>
      </c>
      <c r="H17" s="1">
        <v>47253085500</v>
      </c>
      <c r="I17" s="1">
        <f t="shared" si="3"/>
        <v>47253.085500000001</v>
      </c>
      <c r="J17" s="1">
        <v>47224250000</v>
      </c>
      <c r="K17" s="1">
        <f t="shared" si="4"/>
        <v>47224.25</v>
      </c>
    </row>
    <row r="18" spans="1:11" x14ac:dyDescent="0.2">
      <c r="A18" t="s">
        <v>16</v>
      </c>
      <c r="B18" s="1"/>
      <c r="C18" s="1">
        <f t="shared" si="0"/>
        <v>0</v>
      </c>
      <c r="D18" s="1">
        <v>44608512300</v>
      </c>
      <c r="E18" s="1">
        <f t="shared" si="1"/>
        <v>44608.512300000002</v>
      </c>
      <c r="F18" s="1">
        <v>44602553700</v>
      </c>
      <c r="G18" s="1">
        <f t="shared" si="2"/>
        <v>44602.553699999997</v>
      </c>
      <c r="H18" s="1">
        <v>44596566600</v>
      </c>
      <c r="I18" s="1">
        <f t="shared" si="3"/>
        <v>44596.566599999998</v>
      </c>
      <c r="J18" s="1">
        <v>44535512700</v>
      </c>
      <c r="K18" s="1">
        <f t="shared" si="4"/>
        <v>44535.512699999999</v>
      </c>
    </row>
    <row r="19" spans="1:11" x14ac:dyDescent="0.2">
      <c r="A19" t="s">
        <v>17</v>
      </c>
      <c r="B19" s="1"/>
      <c r="C19" s="1">
        <f t="shared" si="0"/>
        <v>0</v>
      </c>
      <c r="D19" s="1">
        <v>46194698300</v>
      </c>
      <c r="E19" s="1">
        <f t="shared" si="1"/>
        <v>46194.698299999996</v>
      </c>
      <c r="F19" s="1">
        <v>46158462600</v>
      </c>
      <c r="G19" s="1">
        <f t="shared" si="2"/>
        <v>46158.462599999999</v>
      </c>
      <c r="H19" s="1">
        <v>46200595900</v>
      </c>
      <c r="I19" s="1">
        <f t="shared" si="3"/>
        <v>46200.5959</v>
      </c>
      <c r="J19" s="1">
        <v>46169476700</v>
      </c>
      <c r="K19" s="1">
        <f t="shared" si="4"/>
        <v>46169.476699999999</v>
      </c>
    </row>
    <row r="20" spans="1:11" x14ac:dyDescent="0.2">
      <c r="A20" t="s">
        <v>18</v>
      </c>
      <c r="B20" s="1"/>
      <c r="C20" s="1">
        <f t="shared" si="0"/>
        <v>0</v>
      </c>
      <c r="D20" s="1">
        <v>46663646500</v>
      </c>
      <c r="E20" s="1">
        <f t="shared" si="1"/>
        <v>46663.646500000003</v>
      </c>
      <c r="F20" s="1">
        <v>46642351100</v>
      </c>
      <c r="G20" s="1">
        <f t="shared" si="2"/>
        <v>46642.3511</v>
      </c>
      <c r="H20" s="1">
        <v>46643456200</v>
      </c>
      <c r="I20" s="1">
        <f t="shared" si="3"/>
        <v>46643.456200000001</v>
      </c>
      <c r="J20" s="1">
        <v>46632284400</v>
      </c>
      <c r="K20" s="1">
        <f t="shared" si="4"/>
        <v>46632.284399999997</v>
      </c>
    </row>
    <row r="21" spans="1:11" x14ac:dyDescent="0.2">
      <c r="A21" t="s">
        <v>19</v>
      </c>
      <c r="B21" s="1"/>
      <c r="C21" s="1">
        <f t="shared" si="0"/>
        <v>0</v>
      </c>
      <c r="D21" s="1">
        <v>41976560100</v>
      </c>
      <c r="E21" s="1">
        <f t="shared" si="1"/>
        <v>41976.560100000002</v>
      </c>
      <c r="F21" s="1">
        <v>41995229000</v>
      </c>
      <c r="G21" s="1">
        <f t="shared" si="2"/>
        <v>41995.228999999999</v>
      </c>
      <c r="H21" s="1">
        <v>42034666200</v>
      </c>
      <c r="I21" s="1">
        <f t="shared" si="3"/>
        <v>42034.6662</v>
      </c>
      <c r="J21" s="1">
        <v>42012287400</v>
      </c>
      <c r="K21" s="1">
        <f t="shared" si="4"/>
        <v>42012.287400000001</v>
      </c>
    </row>
    <row r="22" spans="1:11" x14ac:dyDescent="0.2">
      <c r="A22" t="s">
        <v>20</v>
      </c>
      <c r="B22" s="1"/>
      <c r="C22" s="1">
        <f t="shared" si="0"/>
        <v>0</v>
      </c>
      <c r="D22" s="1">
        <v>20356853300</v>
      </c>
      <c r="E22" s="1">
        <f t="shared" si="1"/>
        <v>20356.853299999999</v>
      </c>
      <c r="F22" s="1">
        <v>20347418800</v>
      </c>
      <c r="G22" s="1">
        <f t="shared" si="2"/>
        <v>20347.418799999999</v>
      </c>
      <c r="H22" s="1">
        <v>20347580300</v>
      </c>
      <c r="I22" s="1">
        <f t="shared" si="3"/>
        <v>20347.580300000001</v>
      </c>
      <c r="J22" s="1">
        <v>20338088100</v>
      </c>
      <c r="K22" s="1">
        <f t="shared" si="4"/>
        <v>20338.088100000001</v>
      </c>
    </row>
    <row r="23" spans="1:11" x14ac:dyDescent="0.2">
      <c r="A23" t="s">
        <v>21</v>
      </c>
      <c r="B23" s="1"/>
      <c r="C23" s="1">
        <f t="shared" si="0"/>
        <v>0</v>
      </c>
      <c r="D23" s="1">
        <v>43950924000</v>
      </c>
      <c r="E23" s="1">
        <f t="shared" si="1"/>
        <v>43950.923999999999</v>
      </c>
      <c r="F23" s="1">
        <v>43993060500</v>
      </c>
      <c r="G23" s="1">
        <f t="shared" si="2"/>
        <v>43993.0605</v>
      </c>
      <c r="H23" s="1">
        <v>43996201900</v>
      </c>
      <c r="I23" s="1">
        <f t="shared" si="3"/>
        <v>43996.2019</v>
      </c>
      <c r="J23" s="1">
        <v>43995998600</v>
      </c>
      <c r="K23" s="1">
        <f t="shared" si="4"/>
        <v>43995.998599999999</v>
      </c>
    </row>
    <row r="24" spans="1:11" x14ac:dyDescent="0.2">
      <c r="A24" t="s">
        <v>22</v>
      </c>
      <c r="B24" s="1"/>
      <c r="C24" s="1">
        <f t="shared" si="0"/>
        <v>0</v>
      </c>
      <c r="D24" s="1">
        <v>44011863100</v>
      </c>
      <c r="E24" s="1">
        <f t="shared" si="1"/>
        <v>44011.863100000002</v>
      </c>
      <c r="F24" s="1">
        <v>44149794600</v>
      </c>
      <c r="G24" s="1">
        <f t="shared" si="2"/>
        <v>44149.794600000001</v>
      </c>
      <c r="H24" s="1">
        <v>44153979000</v>
      </c>
      <c r="I24" s="1">
        <f t="shared" si="3"/>
        <v>44153.978999999999</v>
      </c>
      <c r="J24" s="1">
        <v>44152140400</v>
      </c>
      <c r="K24" s="1">
        <f t="shared" si="4"/>
        <v>44152.140399999997</v>
      </c>
    </row>
    <row r="25" spans="1:11" x14ac:dyDescent="0.2">
      <c r="E25" s="1"/>
      <c r="G25" s="1"/>
      <c r="H25" s="1"/>
    </row>
    <row r="26" spans="1:11" x14ac:dyDescent="0.2">
      <c r="A26" t="s">
        <v>38</v>
      </c>
      <c r="B26" s="1">
        <f>SUM(B4:B25)</f>
        <v>0</v>
      </c>
      <c r="C26" s="1">
        <f>SUM(B26/1000000)</f>
        <v>0</v>
      </c>
      <c r="D26" s="1">
        <f>SUM(D4:D25)</f>
        <v>1706494657600</v>
      </c>
      <c r="E26" s="1">
        <f>SUM(D26/1000000)</f>
        <v>1706494.6576</v>
      </c>
      <c r="F26" s="1">
        <f>SUM(F4:F25)</f>
        <v>1706938712400</v>
      </c>
      <c r="G26" s="1">
        <f>SUM(F26/1000000)</f>
        <v>1706938.7124000001</v>
      </c>
      <c r="H26" s="1">
        <f>SUM(H4:H25)</f>
        <v>1706927289600</v>
      </c>
      <c r="I26" s="1">
        <f>SUM(I4:I25)</f>
        <v>1706927.2896</v>
      </c>
      <c r="J26" s="1">
        <f>SUM(J4:J25)</f>
        <v>1707177533700</v>
      </c>
      <c r="K26" s="1">
        <f>SUM(K4:K25)</f>
        <v>1707177.5337</v>
      </c>
    </row>
  </sheetData>
  <phoneticPr fontId="0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topLeftCell="A4" workbookViewId="0">
      <selection activeCell="A31" sqref="A31"/>
    </sheetView>
  </sheetViews>
  <sheetFormatPr defaultRowHeight="12.75" x14ac:dyDescent="0.2"/>
  <cols>
    <col min="1" max="1" width="24.42578125" bestFit="1" customWidth="1"/>
    <col min="2" max="2" width="9.7109375" customWidth="1"/>
    <col min="3" max="4" width="9.28515625" customWidth="1"/>
    <col min="5" max="5" width="9.5703125" customWidth="1"/>
    <col min="6" max="6" width="10" customWidth="1"/>
    <col min="7" max="7" width="6.85546875" customWidth="1"/>
    <col min="8" max="8" width="7.140625" customWidth="1"/>
    <col min="9" max="9" width="7.42578125" customWidth="1"/>
    <col min="10" max="10" width="10.85546875" customWidth="1"/>
    <col min="11" max="11" width="8.5703125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38" t="s">
        <v>43</v>
      </c>
      <c r="C4" s="39"/>
      <c r="D4" s="39"/>
      <c r="E4" s="39"/>
      <c r="F4" s="12"/>
      <c r="G4" s="38" t="s">
        <v>137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11" t="s">
        <v>135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 t="s">
        <v>132</v>
      </c>
      <c r="C6" s="26" t="s">
        <v>97</v>
      </c>
      <c r="D6" s="26" t="s">
        <v>98</v>
      </c>
      <c r="E6" s="26" t="s">
        <v>80</v>
      </c>
      <c r="F6" s="44" t="s">
        <v>136</v>
      </c>
      <c r="G6" s="26" t="s">
        <v>132</v>
      </c>
      <c r="H6" s="26" t="s">
        <v>97</v>
      </c>
      <c r="I6" s="26" t="s">
        <v>98</v>
      </c>
      <c r="J6" s="26" t="s">
        <v>80</v>
      </c>
      <c r="K6" s="12" t="s">
        <v>41</v>
      </c>
      <c r="L6" s="6" t="s">
        <v>138</v>
      </c>
      <c r="N6" s="39"/>
    </row>
    <row r="7" spans="1:14" x14ac:dyDescent="0.2">
      <c r="A7" s="9" t="s">
        <v>2</v>
      </c>
      <c r="B7" s="79">
        <f>SUM('2012'!C4)</f>
        <v>0</v>
      </c>
      <c r="C7" s="79">
        <f>SUM('2012'!E4)</f>
        <v>441193.37449999998</v>
      </c>
      <c r="D7" s="79">
        <f>SUM('2012'!G4)</f>
        <v>441166.33260000002</v>
      </c>
      <c r="E7" s="79">
        <f>SUM('2012'!I4)</f>
        <v>441230.90580000001</v>
      </c>
      <c r="F7" s="79">
        <f>SUM('2012'!K4)</f>
        <v>441657.87880000001</v>
      </c>
      <c r="G7" s="45">
        <f t="shared" ref="G7:G27" si="0">SUM((B7/L7)*100)-100</f>
        <v>-100</v>
      </c>
      <c r="H7" s="31">
        <f t="shared" ref="H7:H27" si="1">SUM((C7/L7)*100)-100</f>
        <v>4.0878062295326458</v>
      </c>
      <c r="I7" s="31">
        <f t="shared" ref="I7:I27" si="2">SUM((D7/L7)*100)-100</f>
        <v>4.0814264146715118</v>
      </c>
      <c r="J7" s="31">
        <f t="shared" ref="J7:J27" si="3">SUM((E7/L7)*100)-100</f>
        <v>4.0966607384798266</v>
      </c>
      <c r="K7" s="31">
        <f t="shared" ref="K7:K27" si="4">SUM((F7/L7)*100)-100</f>
        <v>4.1973936267277736</v>
      </c>
      <c r="L7" s="27">
        <v>423866.53200000001</v>
      </c>
    </row>
    <row r="8" spans="1:14" x14ac:dyDescent="0.2">
      <c r="A8" s="9" t="s">
        <v>3</v>
      </c>
      <c r="B8" s="48">
        <f>SUM('2012'!C5)</f>
        <v>0</v>
      </c>
      <c r="C8" s="48">
        <f>SUM('2012'!E5)</f>
        <v>61299.887900000002</v>
      </c>
      <c r="D8" s="48">
        <f>SUM('2012'!G5)</f>
        <v>61273.061199999996</v>
      </c>
      <c r="E8" s="48">
        <f>SUM('2012'!I5)</f>
        <v>61281.066700000003</v>
      </c>
      <c r="F8" s="48">
        <f>SUM('2012'!K5)</f>
        <v>61255.226900000001</v>
      </c>
      <c r="G8" s="46">
        <f t="shared" si="0"/>
        <v>-100</v>
      </c>
      <c r="H8" s="32">
        <f t="shared" si="1"/>
        <v>4.0196885364841819</v>
      </c>
      <c r="I8" s="32">
        <f t="shared" si="2"/>
        <v>3.9741663491840171</v>
      </c>
      <c r="J8" s="32">
        <f t="shared" si="3"/>
        <v>3.9877508702183491</v>
      </c>
      <c r="K8" s="32">
        <f t="shared" si="4"/>
        <v>3.9439033520592517</v>
      </c>
      <c r="L8" s="4">
        <v>58931.0435</v>
      </c>
    </row>
    <row r="9" spans="1:14" x14ac:dyDescent="0.2">
      <c r="A9" s="9" t="s">
        <v>4</v>
      </c>
      <c r="B9" s="48">
        <f>SUM('2012'!C6)</f>
        <v>0</v>
      </c>
      <c r="C9" s="48">
        <f>SUM('2012'!E6)</f>
        <v>46123.178999999996</v>
      </c>
      <c r="D9" s="48">
        <f>SUM('2012'!G6)</f>
        <v>46091.392</v>
      </c>
      <c r="E9" s="48">
        <f>SUM('2012'!I6)</f>
        <v>46091.404699999999</v>
      </c>
      <c r="F9" s="48">
        <f>SUM('2012'!K6)</f>
        <v>46063.861799999999</v>
      </c>
      <c r="G9" s="46">
        <f t="shared" si="0"/>
        <v>-100</v>
      </c>
      <c r="H9" s="32">
        <f t="shared" si="1"/>
        <v>2.4701488450282909</v>
      </c>
      <c r="I9" s="32">
        <f t="shared" si="2"/>
        <v>2.3995288510912474</v>
      </c>
      <c r="J9" s="32">
        <f t="shared" si="3"/>
        <v>2.3995570662082173</v>
      </c>
      <c r="K9" s="32">
        <f t="shared" si="4"/>
        <v>2.338366031162181</v>
      </c>
      <c r="L9" s="4">
        <v>45011.3321</v>
      </c>
    </row>
    <row r="10" spans="1:14" x14ac:dyDescent="0.2">
      <c r="A10" s="9" t="s">
        <v>5</v>
      </c>
      <c r="B10" s="48">
        <f>SUM('2012'!C7)</f>
        <v>0</v>
      </c>
      <c r="C10" s="48">
        <f>SUM('2012'!E7)</f>
        <v>73103.286999999997</v>
      </c>
      <c r="D10" s="48">
        <f>SUM('2012'!G7)</f>
        <v>73043.569699999993</v>
      </c>
      <c r="E10" s="48">
        <f>SUM('2012'!I7)</f>
        <v>73028.229600000006</v>
      </c>
      <c r="F10" s="48">
        <f>SUM('2012'!K7)</f>
        <v>72994.001199999999</v>
      </c>
      <c r="G10" s="46">
        <f t="shared" si="0"/>
        <v>-100</v>
      </c>
      <c r="H10" s="32">
        <f t="shared" si="1"/>
        <v>2.9303818143332734</v>
      </c>
      <c r="I10" s="32">
        <f t="shared" si="2"/>
        <v>2.8462990768508831</v>
      </c>
      <c r="J10" s="32">
        <f t="shared" si="3"/>
        <v>2.8247000159212519</v>
      </c>
      <c r="K10" s="32">
        <f t="shared" si="4"/>
        <v>2.7765059821715141</v>
      </c>
      <c r="L10" s="4">
        <v>71022.069199999998</v>
      </c>
    </row>
    <row r="11" spans="1:14" x14ac:dyDescent="0.2">
      <c r="A11" s="9" t="s">
        <v>6</v>
      </c>
      <c r="B11" s="48">
        <f>SUM('2012'!C8)</f>
        <v>0</v>
      </c>
      <c r="C11" s="48">
        <f>SUM('2012'!E8)</f>
        <v>57105.674400000004</v>
      </c>
      <c r="D11" s="48">
        <f>SUM('2012'!G8)</f>
        <v>57233.762300000002</v>
      </c>
      <c r="E11" s="48">
        <f>SUM('2012'!I8)</f>
        <v>57230.741300000002</v>
      </c>
      <c r="F11" s="48">
        <f>SUM('2012'!K8)</f>
        <v>57195.994400000003</v>
      </c>
      <c r="G11" s="46">
        <f t="shared" si="0"/>
        <v>-100</v>
      </c>
      <c r="H11" s="32">
        <f t="shared" si="1"/>
        <v>2.503230173311934</v>
      </c>
      <c r="I11" s="32">
        <f t="shared" si="2"/>
        <v>2.7331446894097695</v>
      </c>
      <c r="J11" s="32">
        <f t="shared" si="3"/>
        <v>2.7277220714018853</v>
      </c>
      <c r="K11" s="32">
        <f t="shared" si="4"/>
        <v>2.6653522714488815</v>
      </c>
      <c r="L11" s="4">
        <v>55711.097399999999</v>
      </c>
    </row>
    <row r="12" spans="1:14" x14ac:dyDescent="0.2">
      <c r="A12" s="9" t="s">
        <v>7</v>
      </c>
      <c r="B12" s="48">
        <f>SUM('2012'!C9)</f>
        <v>0</v>
      </c>
      <c r="C12" s="48">
        <f>SUM('2012'!E9)</f>
        <v>31115.146700000001</v>
      </c>
      <c r="D12" s="48">
        <f>SUM('2012'!G9)</f>
        <v>31092.924599999998</v>
      </c>
      <c r="E12" s="48">
        <f>SUM('2012'!I9)</f>
        <v>31082.6453</v>
      </c>
      <c r="F12" s="48">
        <f>SUM('2012'!K9)</f>
        <v>31074.971699999998</v>
      </c>
      <c r="G12" s="46">
        <f t="shared" si="0"/>
        <v>-100</v>
      </c>
      <c r="H12" s="32">
        <f t="shared" si="1"/>
        <v>2.6261067381018819</v>
      </c>
      <c r="I12" s="32">
        <f t="shared" si="2"/>
        <v>2.5528122867360281</v>
      </c>
      <c r="J12" s="32">
        <f t="shared" si="3"/>
        <v>2.5189083958379967</v>
      </c>
      <c r="K12" s="32">
        <f t="shared" si="4"/>
        <v>2.4935988030451881</v>
      </c>
      <c r="L12" s="4">
        <v>30318.938999999998</v>
      </c>
    </row>
    <row r="13" spans="1:14" x14ac:dyDescent="0.2">
      <c r="A13" s="9" t="s">
        <v>8</v>
      </c>
      <c r="B13" s="48">
        <f>SUM('2012'!C10)</f>
        <v>0</v>
      </c>
      <c r="C13" s="48">
        <f>SUM('2012'!E10)</f>
        <v>38668.733699999997</v>
      </c>
      <c r="D13" s="48">
        <f>SUM('2012'!G10)</f>
        <v>38649.175799999997</v>
      </c>
      <c r="E13" s="48">
        <f>SUM('2012'!I10)</f>
        <v>38641.375800000002</v>
      </c>
      <c r="F13" s="48">
        <f>SUM('2012'!K10)</f>
        <v>38600.071900000003</v>
      </c>
      <c r="G13" s="46">
        <f t="shared" si="0"/>
        <v>-100</v>
      </c>
      <c r="H13" s="32">
        <f t="shared" si="1"/>
        <v>1.8770323710841836</v>
      </c>
      <c r="I13" s="32">
        <f t="shared" si="2"/>
        <v>1.8255049322270196</v>
      </c>
      <c r="J13" s="32">
        <f t="shared" si="3"/>
        <v>1.8049549742517002</v>
      </c>
      <c r="K13" s="32">
        <f t="shared" si="4"/>
        <v>1.6961353064033062</v>
      </c>
      <c r="L13" s="4">
        <v>37956.281999999999</v>
      </c>
    </row>
    <row r="14" spans="1:14" x14ac:dyDescent="0.2">
      <c r="A14" s="9" t="s">
        <v>9</v>
      </c>
      <c r="B14" s="48">
        <f>SUM('2012'!C11)</f>
        <v>0</v>
      </c>
      <c r="C14" s="48">
        <f>SUM('2012'!E11)</f>
        <v>8926.8374999999996</v>
      </c>
      <c r="D14" s="48">
        <f>SUM('2012'!G11)</f>
        <v>8922.9894000000004</v>
      </c>
      <c r="E14" s="48">
        <f>SUM('2012'!I11)</f>
        <v>8921.9467000000004</v>
      </c>
      <c r="F14" s="48">
        <f>SUM('2012'!K11)</f>
        <v>8914.3667000000005</v>
      </c>
      <c r="G14" s="46">
        <f t="shared" si="0"/>
        <v>-100</v>
      </c>
      <c r="H14" s="32">
        <f t="shared" si="1"/>
        <v>1.4506952067543608</v>
      </c>
      <c r="I14" s="32">
        <f t="shared" si="2"/>
        <v>1.4069627628485506</v>
      </c>
      <c r="J14" s="32">
        <f t="shared" si="3"/>
        <v>1.3951128059189983</v>
      </c>
      <c r="K14" s="32">
        <f t="shared" si="4"/>
        <v>1.3089684944909976</v>
      </c>
      <c r="L14" s="4">
        <v>8799.1880999999994</v>
      </c>
    </row>
    <row r="15" spans="1:14" x14ac:dyDescent="0.2">
      <c r="A15" s="9" t="s">
        <v>10</v>
      </c>
      <c r="B15" s="48">
        <f>SUM('2012'!C12)</f>
        <v>0</v>
      </c>
      <c r="C15" s="48">
        <f>SUM('2012'!E12)</f>
        <v>25422.0923</v>
      </c>
      <c r="D15" s="48">
        <f>SUM('2012'!G12)</f>
        <v>25390.77</v>
      </c>
      <c r="E15" s="48">
        <f>SUM('2012'!I12)</f>
        <v>25379.142400000001</v>
      </c>
      <c r="F15" s="48">
        <f>SUM('2012'!K12)</f>
        <v>25392.124400000001</v>
      </c>
      <c r="G15" s="46">
        <f t="shared" si="0"/>
        <v>-100</v>
      </c>
      <c r="H15" s="32">
        <f t="shared" si="1"/>
        <v>1.5011098025253204</v>
      </c>
      <c r="I15" s="32">
        <f t="shared" si="2"/>
        <v>1.3760513229143641</v>
      </c>
      <c r="J15" s="32">
        <f t="shared" si="3"/>
        <v>1.3296265719374247</v>
      </c>
      <c r="K15" s="32">
        <f t="shared" si="4"/>
        <v>1.381458946389813</v>
      </c>
      <c r="L15" s="4">
        <v>25046.122500000001</v>
      </c>
    </row>
    <row r="16" spans="1:14" x14ac:dyDescent="0.2">
      <c r="A16" s="9" t="s">
        <v>11</v>
      </c>
      <c r="B16" s="48">
        <f>SUM('2012'!C13)</f>
        <v>0</v>
      </c>
      <c r="C16" s="48">
        <f>SUM('2012'!E13)</f>
        <v>209190.69589999999</v>
      </c>
      <c r="D16" s="48">
        <f>SUM('2012'!G13)</f>
        <v>209328.48389999999</v>
      </c>
      <c r="E16" s="48">
        <f>SUM('2012'!I13)</f>
        <v>209264.7507</v>
      </c>
      <c r="F16" s="48">
        <f>SUM('2012'!K13)</f>
        <v>209426.5577</v>
      </c>
      <c r="G16" s="46">
        <f t="shared" si="0"/>
        <v>-100</v>
      </c>
      <c r="H16" s="32">
        <f t="shared" si="1"/>
        <v>2.84281869731619</v>
      </c>
      <c r="I16" s="32">
        <f t="shared" si="2"/>
        <v>2.910558355821081</v>
      </c>
      <c r="J16" s="32">
        <f t="shared" si="3"/>
        <v>2.8792256911229828</v>
      </c>
      <c r="K16" s="32">
        <f t="shared" si="4"/>
        <v>2.95877362652881</v>
      </c>
      <c r="L16" s="4">
        <v>203408.1704</v>
      </c>
    </row>
    <row r="17" spans="1:12" x14ac:dyDescent="0.2">
      <c r="A17" s="9" t="s">
        <v>12</v>
      </c>
      <c r="B17" s="48">
        <f>SUM('2012'!C14)</f>
        <v>0</v>
      </c>
      <c r="C17" s="48">
        <f>SUM('2012'!E14)</f>
        <v>53583.3462</v>
      </c>
      <c r="D17" s="48">
        <f>SUM('2012'!G14)</f>
        <v>53801.170299999998</v>
      </c>
      <c r="E17" s="48">
        <f>SUM('2012'!I14)</f>
        <v>53790.328999999998</v>
      </c>
      <c r="F17" s="48">
        <f>SUM('2012'!K14)</f>
        <v>53827.690300000002</v>
      </c>
      <c r="G17" s="46">
        <f t="shared" si="0"/>
        <v>-100</v>
      </c>
      <c r="H17" s="32">
        <f t="shared" si="1"/>
        <v>2.7646766324738365</v>
      </c>
      <c r="I17" s="32">
        <f t="shared" si="2"/>
        <v>3.182429997777092</v>
      </c>
      <c r="J17" s="32">
        <f t="shared" si="3"/>
        <v>3.1616380396821882</v>
      </c>
      <c r="K17" s="32">
        <f t="shared" si="4"/>
        <v>3.2332913085679706</v>
      </c>
      <c r="L17" s="4">
        <v>52141.794199999997</v>
      </c>
    </row>
    <row r="18" spans="1:12" x14ac:dyDescent="0.2">
      <c r="A18" s="9" t="s">
        <v>13</v>
      </c>
      <c r="B18" s="48">
        <f>SUM('2012'!C15)</f>
        <v>0</v>
      </c>
      <c r="C18" s="48">
        <f>SUM('2012'!E15)</f>
        <v>281290.15059999999</v>
      </c>
      <c r="D18" s="48">
        <f>SUM('2012'!G15)</f>
        <v>281404.20569999999</v>
      </c>
      <c r="E18" s="48">
        <f>SUM('2012'!I15)</f>
        <v>281372.91820000001</v>
      </c>
      <c r="F18" s="48">
        <f>SUM('2012'!K15)</f>
        <v>281342.45490000001</v>
      </c>
      <c r="G18" s="46">
        <f t="shared" si="0"/>
        <v>-100</v>
      </c>
      <c r="H18" s="32">
        <f t="shared" si="1"/>
        <v>3.0729155578176517</v>
      </c>
      <c r="I18" s="32">
        <f t="shared" si="2"/>
        <v>3.114708673097951</v>
      </c>
      <c r="J18" s="32">
        <f t="shared" si="3"/>
        <v>3.1032440205367635</v>
      </c>
      <c r="K18" s="32">
        <f t="shared" si="4"/>
        <v>3.0920813788949886</v>
      </c>
      <c r="L18" s="4">
        <v>272904.03989999997</v>
      </c>
    </row>
    <row r="19" spans="1:12" x14ac:dyDescent="0.2">
      <c r="A19" s="9" t="s">
        <v>14</v>
      </c>
      <c r="B19" s="48">
        <f>SUM('2012'!C16)</f>
        <v>0</v>
      </c>
      <c r="C19" s="48">
        <f>SUM('2012'!E16)</f>
        <v>44410.4977</v>
      </c>
      <c r="D19" s="48">
        <f>SUM('2012'!G16)</f>
        <v>44391.739699999998</v>
      </c>
      <c r="E19" s="48">
        <f>SUM('2012'!I16)</f>
        <v>44385.701800000003</v>
      </c>
      <c r="F19" s="48">
        <f>SUM('2012'!K16)</f>
        <v>44372.294699999999</v>
      </c>
      <c r="G19" s="46">
        <f t="shared" si="0"/>
        <v>-100</v>
      </c>
      <c r="H19" s="32">
        <f t="shared" si="1"/>
        <v>1.8244018226781122</v>
      </c>
      <c r="I19" s="32">
        <f t="shared" si="2"/>
        <v>1.7813934749155464</v>
      </c>
      <c r="J19" s="32">
        <f t="shared" si="3"/>
        <v>1.7675497760694299</v>
      </c>
      <c r="K19" s="32">
        <f t="shared" si="4"/>
        <v>1.7368099733565856</v>
      </c>
      <c r="L19" s="4">
        <v>43614.788699999997</v>
      </c>
    </row>
    <row r="20" spans="1:12" x14ac:dyDescent="0.2">
      <c r="A20" s="9" t="s">
        <v>15</v>
      </c>
      <c r="B20" s="48">
        <f>SUM('2012'!C17)</f>
        <v>0</v>
      </c>
      <c r="C20" s="48">
        <f>SUM('2012'!E17)</f>
        <v>47298.696600000003</v>
      </c>
      <c r="D20" s="48">
        <f>SUM('2012'!G17)</f>
        <v>47260.264900000002</v>
      </c>
      <c r="E20" s="48">
        <f>SUM('2012'!I17)</f>
        <v>47253.085500000001</v>
      </c>
      <c r="F20" s="48">
        <f>SUM('2012'!K17)</f>
        <v>47224.25</v>
      </c>
      <c r="G20" s="46">
        <f t="shared" si="0"/>
        <v>-100</v>
      </c>
      <c r="H20" s="32">
        <f t="shared" si="1"/>
        <v>2.6553508327664304</v>
      </c>
      <c r="I20" s="32">
        <f t="shared" si="2"/>
        <v>2.5719400851095884</v>
      </c>
      <c r="J20" s="32">
        <f t="shared" si="3"/>
        <v>2.5563581795023111</v>
      </c>
      <c r="K20" s="32">
        <f t="shared" si="4"/>
        <v>2.4937746712510744</v>
      </c>
      <c r="L20" s="4">
        <v>46075.237399999998</v>
      </c>
    </row>
    <row r="21" spans="1:12" x14ac:dyDescent="0.2">
      <c r="A21" s="9" t="s">
        <v>16</v>
      </c>
      <c r="B21" s="48">
        <f>SUM('2012'!C18)</f>
        <v>0</v>
      </c>
      <c r="C21" s="48">
        <f>SUM('2012'!E18)</f>
        <v>44608.512300000002</v>
      </c>
      <c r="D21" s="48">
        <f>SUM('2012'!G18)</f>
        <v>44602.553699999997</v>
      </c>
      <c r="E21" s="48">
        <f>SUM('2012'!I18)</f>
        <v>44596.566599999998</v>
      </c>
      <c r="F21" s="48">
        <f>SUM('2012'!K18)</f>
        <v>44535.512699999999</v>
      </c>
      <c r="G21" s="46">
        <f t="shared" si="0"/>
        <v>-100</v>
      </c>
      <c r="H21" s="32">
        <f t="shared" si="1"/>
        <v>3.0230071557719214</v>
      </c>
      <c r="I21" s="32">
        <f t="shared" si="2"/>
        <v>3.0092458160906119</v>
      </c>
      <c r="J21" s="32">
        <f t="shared" si="3"/>
        <v>2.9954186558841798</v>
      </c>
      <c r="K21" s="32">
        <f t="shared" si="4"/>
        <v>2.8544151556041015</v>
      </c>
      <c r="L21" s="4">
        <v>43299.563399999999</v>
      </c>
    </row>
    <row r="22" spans="1:12" x14ac:dyDescent="0.2">
      <c r="A22" s="9" t="s">
        <v>17</v>
      </c>
      <c r="B22" s="48">
        <f>SUM('2012'!C19)</f>
        <v>0</v>
      </c>
      <c r="C22" s="48">
        <f>SUM('2012'!E19)</f>
        <v>46194.698299999996</v>
      </c>
      <c r="D22" s="48">
        <f>SUM('2012'!G19)</f>
        <v>46158.462599999999</v>
      </c>
      <c r="E22" s="48">
        <f>SUM('2012'!I19)</f>
        <v>46200.5959</v>
      </c>
      <c r="F22" s="48">
        <f>SUM('2012'!K19)</f>
        <v>46169.476699999999</v>
      </c>
      <c r="G22" s="46">
        <f t="shared" si="0"/>
        <v>-100</v>
      </c>
      <c r="H22" s="32">
        <f t="shared" si="1"/>
        <v>1.5460349046831254</v>
      </c>
      <c r="I22" s="32">
        <f t="shared" si="2"/>
        <v>1.4663809228971871</v>
      </c>
      <c r="J22" s="32">
        <f t="shared" si="3"/>
        <v>1.558999117406529</v>
      </c>
      <c r="K22" s="32">
        <f t="shared" si="4"/>
        <v>1.4905923199666233</v>
      </c>
      <c r="L22" s="4">
        <v>45491.385600000001</v>
      </c>
    </row>
    <row r="23" spans="1:12" x14ac:dyDescent="0.2">
      <c r="A23" s="9" t="s">
        <v>18</v>
      </c>
      <c r="B23" s="48">
        <f>SUM('2012'!C20)</f>
        <v>0</v>
      </c>
      <c r="C23" s="48">
        <f>SUM('2012'!E20)</f>
        <v>46663.646500000003</v>
      </c>
      <c r="D23" s="48">
        <f>SUM('2012'!G20)</f>
        <v>46642.3511</v>
      </c>
      <c r="E23" s="48">
        <f>SUM('2012'!I20)</f>
        <v>46643.456200000001</v>
      </c>
      <c r="F23" s="48">
        <f>SUM('2012'!K20)</f>
        <v>46632.284399999997</v>
      </c>
      <c r="G23" s="46">
        <f t="shared" si="0"/>
        <v>-100</v>
      </c>
      <c r="H23" s="32">
        <f t="shared" si="1"/>
        <v>1.659476737864793</v>
      </c>
      <c r="I23" s="32">
        <f t="shared" si="2"/>
        <v>1.6130834663719043</v>
      </c>
      <c r="J23" s="32">
        <f t="shared" si="3"/>
        <v>1.6154909912048083</v>
      </c>
      <c r="K23" s="32">
        <f t="shared" si="4"/>
        <v>1.5911525730269602</v>
      </c>
      <c r="L23" s="4">
        <v>45901.914900000003</v>
      </c>
    </row>
    <row r="24" spans="1:12" x14ac:dyDescent="0.2">
      <c r="A24" s="9" t="s">
        <v>19</v>
      </c>
      <c r="B24" s="48">
        <f>SUM('2012'!C21)</f>
        <v>0</v>
      </c>
      <c r="C24" s="48">
        <f>SUM('2012'!E21)</f>
        <v>41976.560100000002</v>
      </c>
      <c r="D24" s="48">
        <f>SUM('2012'!G21)</f>
        <v>41995.228999999999</v>
      </c>
      <c r="E24" s="48">
        <f>SUM('2012'!I21)</f>
        <v>42034.6662</v>
      </c>
      <c r="F24" s="48">
        <f>SUM('2012'!K21)</f>
        <v>42012.287400000001</v>
      </c>
      <c r="G24" s="46">
        <f t="shared" si="0"/>
        <v>-100</v>
      </c>
      <c r="H24" s="32">
        <f t="shared" si="1"/>
        <v>1.087910160691294</v>
      </c>
      <c r="I24" s="32">
        <f t="shared" si="2"/>
        <v>1.1328685870488471</v>
      </c>
      <c r="J24" s="32">
        <f t="shared" si="3"/>
        <v>1.2278412127497518</v>
      </c>
      <c r="K24" s="32">
        <f t="shared" si="4"/>
        <v>1.1739486089128661</v>
      </c>
      <c r="L24" s="4">
        <v>41524.807500000003</v>
      </c>
    </row>
    <row r="25" spans="1:12" x14ac:dyDescent="0.2">
      <c r="A25" s="9" t="s">
        <v>20</v>
      </c>
      <c r="B25" s="48">
        <f>SUM('2012'!C22)</f>
        <v>0</v>
      </c>
      <c r="C25" s="48">
        <f>SUM('2012'!E22)</f>
        <v>20356.853299999999</v>
      </c>
      <c r="D25" s="48">
        <f>SUM('2012'!G22)</f>
        <v>20347.418799999999</v>
      </c>
      <c r="E25" s="48">
        <f>SUM('2012'!I22)</f>
        <v>20347.580300000001</v>
      </c>
      <c r="F25" s="48">
        <f>SUM('2012'!K22)</f>
        <v>20338.088100000001</v>
      </c>
      <c r="G25" s="46">
        <f t="shared" si="0"/>
        <v>-100</v>
      </c>
      <c r="H25" s="32">
        <f t="shared" si="1"/>
        <v>0.94554129053474867</v>
      </c>
      <c r="I25" s="32">
        <f t="shared" si="2"/>
        <v>0.89875750252632258</v>
      </c>
      <c r="J25" s="32">
        <f t="shared" si="3"/>
        <v>0.89955834854502825</v>
      </c>
      <c r="K25" s="32">
        <f t="shared" si="4"/>
        <v>0.85248843784140149</v>
      </c>
      <c r="L25" s="4">
        <v>20166.1738</v>
      </c>
    </row>
    <row r="26" spans="1:12" x14ac:dyDescent="0.2">
      <c r="A26" s="9" t="s">
        <v>21</v>
      </c>
      <c r="B26" s="48">
        <f>SUM('2012'!C23)</f>
        <v>0</v>
      </c>
      <c r="C26" s="48">
        <f>SUM('2012'!E23)</f>
        <v>43950.923999999999</v>
      </c>
      <c r="D26" s="48">
        <f>SUM('2012'!G23)</f>
        <v>43993.0605</v>
      </c>
      <c r="E26" s="48">
        <f>SUM('2012'!I23)</f>
        <v>43996.2019</v>
      </c>
      <c r="F26" s="48">
        <f>SUM('2012'!K23)</f>
        <v>43995.998599999999</v>
      </c>
      <c r="G26" s="46">
        <f t="shared" si="0"/>
        <v>-100</v>
      </c>
      <c r="H26" s="32">
        <f t="shared" si="1"/>
        <v>2.1864005231666255</v>
      </c>
      <c r="I26" s="32">
        <f t="shared" si="2"/>
        <v>2.28436836715656</v>
      </c>
      <c r="J26" s="32">
        <f t="shared" si="3"/>
        <v>2.2916721580530321</v>
      </c>
      <c r="K26" s="32">
        <f t="shared" si="4"/>
        <v>2.2911994832299598</v>
      </c>
      <c r="L26" s="4">
        <v>43010.541299999997</v>
      </c>
    </row>
    <row r="27" spans="1:12" x14ac:dyDescent="0.2">
      <c r="A27" s="9" t="s">
        <v>22</v>
      </c>
      <c r="B27" s="48">
        <f>SUM('2012'!C24)</f>
        <v>0</v>
      </c>
      <c r="C27" s="48">
        <f>SUM('2012'!E24)</f>
        <v>44011.863100000002</v>
      </c>
      <c r="D27" s="48">
        <f>SUM('2012'!G24)</f>
        <v>44149.794600000001</v>
      </c>
      <c r="E27" s="48">
        <f>SUM('2012'!I24)</f>
        <v>44153.978999999999</v>
      </c>
      <c r="F27" s="48">
        <f>SUM('2012'!K24)</f>
        <v>44152.140399999997</v>
      </c>
      <c r="G27" s="46">
        <f t="shared" si="0"/>
        <v>-100</v>
      </c>
      <c r="H27" s="32">
        <f t="shared" si="1"/>
        <v>1.2955469632929066</v>
      </c>
      <c r="I27" s="32">
        <f t="shared" si="2"/>
        <v>1.6130033432743858</v>
      </c>
      <c r="J27" s="32">
        <f t="shared" si="3"/>
        <v>1.6226339532249483</v>
      </c>
      <c r="K27" s="32">
        <f t="shared" si="4"/>
        <v>1.6184023215799925</v>
      </c>
      <c r="L27" s="4">
        <v>43448.9614</v>
      </c>
    </row>
    <row r="28" spans="1:12" x14ac:dyDescent="0.2">
      <c r="A28" s="9"/>
      <c r="B28" s="48"/>
      <c r="C28" s="48"/>
      <c r="D28" s="48"/>
      <c r="E28" s="48"/>
      <c r="F28" s="48"/>
      <c r="G28" s="46"/>
      <c r="H28" s="32"/>
      <c r="I28" s="32"/>
      <c r="J28" s="32"/>
      <c r="K28" s="32"/>
      <c r="L28" s="4"/>
    </row>
    <row r="29" spans="1:12" ht="13.5" thickBot="1" x14ac:dyDescent="0.25">
      <c r="A29" s="10" t="s">
        <v>42</v>
      </c>
      <c r="B29" s="80">
        <f>SUM('2012'!C26)</f>
        <v>0</v>
      </c>
      <c r="C29" s="80">
        <f>SUM('2012'!E26)</f>
        <v>1706494.6576</v>
      </c>
      <c r="D29" s="80">
        <f>SUM('2012'!G26)</f>
        <v>1706938.7124000001</v>
      </c>
      <c r="E29" s="80">
        <f>SUM('2012'!I26)</f>
        <v>1706927.2896</v>
      </c>
      <c r="F29" s="80">
        <f>SUM('2012'!K26)</f>
        <v>1707177.5337</v>
      </c>
      <c r="G29" s="47">
        <f>SUM((B29/L29)*100)-100</f>
        <v>-100</v>
      </c>
      <c r="H29" s="33">
        <f>SUM((C29/L29)*100)-100</f>
        <v>2.9466216488775956</v>
      </c>
      <c r="I29" s="33">
        <f>SUM((D29/L29)*100)-100</f>
        <v>2.9734098613594711</v>
      </c>
      <c r="J29" s="33">
        <f>SUM((E29/L29)*100)-100</f>
        <v>2.9727207653435386</v>
      </c>
      <c r="K29" s="33">
        <f>SUM((F29/L29)*100)-100</f>
        <v>2.9878170825618895</v>
      </c>
      <c r="L29" s="5">
        <v>1657649.9843000001</v>
      </c>
    </row>
    <row r="32" spans="1:12" ht="13.5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1" x14ac:dyDescent="0.2">
      <c r="A33" s="8"/>
      <c r="B33" s="8"/>
      <c r="C33" s="11"/>
      <c r="D33" s="11"/>
      <c r="E33" s="11"/>
      <c r="F33" s="8"/>
      <c r="G33" s="11"/>
      <c r="H33" s="11"/>
      <c r="I33" s="11"/>
      <c r="J33" s="21"/>
      <c r="K33" s="39"/>
    </row>
    <row r="34" spans="1:11" ht="13.5" thickBot="1" x14ac:dyDescent="0.25">
      <c r="A34" s="9"/>
      <c r="B34" s="38" t="s">
        <v>139</v>
      </c>
      <c r="C34" s="39"/>
      <c r="D34" s="39"/>
      <c r="E34" s="39"/>
      <c r="F34" s="19" t="s">
        <v>137</v>
      </c>
      <c r="G34" s="14"/>
      <c r="H34" s="14"/>
      <c r="I34" s="14"/>
      <c r="J34" s="20"/>
      <c r="K34" s="26"/>
    </row>
    <row r="35" spans="1:11" x14ac:dyDescent="0.2">
      <c r="A35" s="9"/>
      <c r="B35" s="8" t="s">
        <v>135</v>
      </c>
      <c r="C35" s="11"/>
      <c r="D35" s="11"/>
      <c r="E35" s="21" t="s">
        <v>40</v>
      </c>
      <c r="F35" s="11"/>
      <c r="G35" s="11"/>
      <c r="H35" s="11"/>
      <c r="I35" s="21" t="s">
        <v>40</v>
      </c>
      <c r="J35" s="3" t="s">
        <v>50</v>
      </c>
    </row>
    <row r="36" spans="1:11" ht="13.5" thickBot="1" x14ac:dyDescent="0.25">
      <c r="A36" s="9" t="s">
        <v>0</v>
      </c>
      <c r="B36" s="40" t="s">
        <v>97</v>
      </c>
      <c r="C36" s="18" t="s">
        <v>98</v>
      </c>
      <c r="D36" s="18" t="s">
        <v>80</v>
      </c>
      <c r="E36" s="22" t="s">
        <v>136</v>
      </c>
      <c r="F36" s="40" t="s">
        <v>97</v>
      </c>
      <c r="G36" s="18" t="s">
        <v>98</v>
      </c>
      <c r="H36" s="18" t="s">
        <v>80</v>
      </c>
      <c r="I36" s="20" t="s">
        <v>41</v>
      </c>
      <c r="J36" s="7" t="s">
        <v>138</v>
      </c>
    </row>
    <row r="37" spans="1:11" x14ac:dyDescent="0.2">
      <c r="A37" s="9" t="s">
        <v>2</v>
      </c>
      <c r="B37" s="27">
        <v>441193.37449999998</v>
      </c>
      <c r="C37" s="27">
        <v>441166.33260000002</v>
      </c>
      <c r="D37" s="27">
        <v>441230.90580000001</v>
      </c>
      <c r="E37" s="79">
        <v>441657.87880000001</v>
      </c>
      <c r="F37" s="31">
        <v>4.0878062295326458</v>
      </c>
      <c r="G37" s="31">
        <v>4.0814264146715118</v>
      </c>
      <c r="H37" s="31">
        <v>4.0966607384798266</v>
      </c>
      <c r="I37" s="31">
        <v>4.1973936267277736</v>
      </c>
      <c r="J37" s="27">
        <v>423866.53200000001</v>
      </c>
    </row>
    <row r="38" spans="1:11" x14ac:dyDescent="0.2">
      <c r="A38" s="9" t="s">
        <v>3</v>
      </c>
      <c r="B38" s="4">
        <v>61299.887900000002</v>
      </c>
      <c r="C38" s="4">
        <v>61273.061199999996</v>
      </c>
      <c r="D38" s="4">
        <v>61281.066700000003</v>
      </c>
      <c r="E38" s="48">
        <v>61255.226900000001</v>
      </c>
      <c r="F38" s="32">
        <v>4.0196885364841819</v>
      </c>
      <c r="G38" s="32">
        <v>3.9741663491840171</v>
      </c>
      <c r="H38" s="32">
        <v>3.9877508702183491</v>
      </c>
      <c r="I38" s="32">
        <v>3.9439033520592517</v>
      </c>
      <c r="J38" s="4">
        <v>58931.0435</v>
      </c>
    </row>
    <row r="39" spans="1:11" x14ac:dyDescent="0.2">
      <c r="A39" s="9" t="s">
        <v>4</v>
      </c>
      <c r="B39" s="4">
        <v>46123.178999999996</v>
      </c>
      <c r="C39" s="4">
        <v>46091.392</v>
      </c>
      <c r="D39" s="4">
        <v>46091.404699999999</v>
      </c>
      <c r="E39" s="48">
        <v>46063.861799999999</v>
      </c>
      <c r="F39" s="32">
        <v>2.4701488450282909</v>
      </c>
      <c r="G39" s="32">
        <v>2.3995288510912474</v>
      </c>
      <c r="H39" s="32">
        <v>2.3995570662082173</v>
      </c>
      <c r="I39" s="32">
        <v>2.338366031162181</v>
      </c>
      <c r="J39" s="4">
        <v>45011.3321</v>
      </c>
    </row>
    <row r="40" spans="1:11" x14ac:dyDescent="0.2">
      <c r="A40" s="9" t="s">
        <v>5</v>
      </c>
      <c r="B40" s="4">
        <v>73103.286999999997</v>
      </c>
      <c r="C40" s="4">
        <v>73043.569699999993</v>
      </c>
      <c r="D40" s="4">
        <v>73028.229600000006</v>
      </c>
      <c r="E40" s="48">
        <v>72994.001199999999</v>
      </c>
      <c r="F40" s="32">
        <v>2.9303818143332734</v>
      </c>
      <c r="G40" s="32">
        <v>2.8462990768508831</v>
      </c>
      <c r="H40" s="32">
        <v>2.8247000159212519</v>
      </c>
      <c r="I40" s="32">
        <v>2.7765059821715141</v>
      </c>
      <c r="J40" s="4">
        <v>71022.069199999998</v>
      </c>
    </row>
    <row r="41" spans="1:11" x14ac:dyDescent="0.2">
      <c r="A41" s="9" t="s">
        <v>6</v>
      </c>
      <c r="B41" s="4">
        <v>57105.674400000004</v>
      </c>
      <c r="C41" s="4">
        <v>57233.762300000002</v>
      </c>
      <c r="D41" s="4">
        <v>57230.741300000002</v>
      </c>
      <c r="E41" s="48">
        <v>57195.994400000003</v>
      </c>
      <c r="F41" s="32">
        <v>2.503230173311934</v>
      </c>
      <c r="G41" s="32">
        <v>2.7331446894097695</v>
      </c>
      <c r="H41" s="32">
        <v>2.7277220714018853</v>
      </c>
      <c r="I41" s="32">
        <v>2.6653522714488815</v>
      </c>
      <c r="J41" s="4">
        <v>55711.097399999999</v>
      </c>
    </row>
    <row r="42" spans="1:11" x14ac:dyDescent="0.2">
      <c r="A42" s="9" t="s">
        <v>7</v>
      </c>
      <c r="B42" s="4">
        <v>31115.146700000001</v>
      </c>
      <c r="C42" s="4">
        <v>31092.924599999998</v>
      </c>
      <c r="D42" s="4">
        <v>31082.6453</v>
      </c>
      <c r="E42" s="48">
        <v>31074.971699999998</v>
      </c>
      <c r="F42" s="32">
        <v>2.6261067381018819</v>
      </c>
      <c r="G42" s="32">
        <v>2.5528122867360281</v>
      </c>
      <c r="H42" s="32">
        <v>2.5189083958379967</v>
      </c>
      <c r="I42" s="32">
        <v>2.4935988030451881</v>
      </c>
      <c r="J42" s="4">
        <v>30318.938999999998</v>
      </c>
    </row>
    <row r="43" spans="1:11" x14ac:dyDescent="0.2">
      <c r="A43" s="9" t="s">
        <v>8</v>
      </c>
      <c r="B43" s="4">
        <v>38668.733699999997</v>
      </c>
      <c r="C43" s="4">
        <v>38649.175799999997</v>
      </c>
      <c r="D43" s="4">
        <v>38641.375800000002</v>
      </c>
      <c r="E43" s="48">
        <v>38600.071900000003</v>
      </c>
      <c r="F43" s="32">
        <v>1.8770323710841836</v>
      </c>
      <c r="G43" s="32">
        <v>1.8255049322270196</v>
      </c>
      <c r="H43" s="32">
        <v>1.8049549742517002</v>
      </c>
      <c r="I43" s="32">
        <v>1.6961353064033062</v>
      </c>
      <c r="J43" s="4">
        <v>37956.281999999999</v>
      </c>
    </row>
    <row r="44" spans="1:11" x14ac:dyDescent="0.2">
      <c r="A44" s="9" t="s">
        <v>9</v>
      </c>
      <c r="B44" s="4">
        <v>8926.8374999999996</v>
      </c>
      <c r="C44" s="4">
        <v>8922.9894000000004</v>
      </c>
      <c r="D44" s="4">
        <v>8921.9467000000004</v>
      </c>
      <c r="E44" s="48">
        <v>8914.3667000000005</v>
      </c>
      <c r="F44" s="32">
        <v>1.4506952067543608</v>
      </c>
      <c r="G44" s="32">
        <v>1.4069627628485506</v>
      </c>
      <c r="H44" s="32">
        <v>1.3951128059189983</v>
      </c>
      <c r="I44" s="32">
        <v>1.3089684944909976</v>
      </c>
      <c r="J44" s="4">
        <v>8799.1880999999994</v>
      </c>
    </row>
    <row r="45" spans="1:11" x14ac:dyDescent="0.2">
      <c r="A45" s="9" t="s">
        <v>10</v>
      </c>
      <c r="B45" s="4">
        <v>25422.0923</v>
      </c>
      <c r="C45" s="4">
        <v>25390.77</v>
      </c>
      <c r="D45" s="4">
        <v>25379.142400000001</v>
      </c>
      <c r="E45" s="48">
        <v>25392.124400000001</v>
      </c>
      <c r="F45" s="32">
        <v>1.5011098025253204</v>
      </c>
      <c r="G45" s="32">
        <v>1.3760513229143641</v>
      </c>
      <c r="H45" s="32">
        <v>1.3296265719374247</v>
      </c>
      <c r="I45" s="32">
        <v>1.381458946389813</v>
      </c>
      <c r="J45" s="4">
        <v>25046.122500000001</v>
      </c>
    </row>
    <row r="46" spans="1:11" x14ac:dyDescent="0.2">
      <c r="A46" s="9" t="s">
        <v>11</v>
      </c>
      <c r="B46" s="4">
        <v>209190.69589999999</v>
      </c>
      <c r="C46" s="4">
        <v>209328.48389999999</v>
      </c>
      <c r="D46" s="4">
        <v>209264.7507</v>
      </c>
      <c r="E46" s="48">
        <v>209426.5577</v>
      </c>
      <c r="F46" s="32">
        <v>2.84281869731619</v>
      </c>
      <c r="G46" s="32">
        <v>2.910558355821081</v>
      </c>
      <c r="H46" s="32">
        <v>2.8792256911229828</v>
      </c>
      <c r="I46" s="32">
        <v>2.95877362652881</v>
      </c>
      <c r="J46" s="4">
        <v>203408.1704</v>
      </c>
    </row>
    <row r="47" spans="1:11" x14ac:dyDescent="0.2">
      <c r="A47" s="9" t="s">
        <v>12</v>
      </c>
      <c r="B47" s="4">
        <v>53583.3462</v>
      </c>
      <c r="C47" s="4">
        <v>53801.170299999998</v>
      </c>
      <c r="D47" s="4">
        <v>53790.328999999998</v>
      </c>
      <c r="E47" s="48">
        <v>53827.690300000002</v>
      </c>
      <c r="F47" s="32">
        <v>2.7646766324738365</v>
      </c>
      <c r="G47" s="32">
        <v>3.182429997777092</v>
      </c>
      <c r="H47" s="32">
        <v>3.1616380396821882</v>
      </c>
      <c r="I47" s="32">
        <v>3.2332913085679706</v>
      </c>
      <c r="J47" s="4">
        <v>52141.794199999997</v>
      </c>
    </row>
    <row r="48" spans="1:11" x14ac:dyDescent="0.2">
      <c r="A48" s="9" t="s">
        <v>13</v>
      </c>
      <c r="B48" s="4">
        <v>281290.15059999999</v>
      </c>
      <c r="C48" s="4">
        <v>281404.20569999999</v>
      </c>
      <c r="D48" s="4">
        <v>281372.91820000001</v>
      </c>
      <c r="E48" s="48">
        <v>281342.45490000001</v>
      </c>
      <c r="F48" s="32">
        <v>3.0729155578176517</v>
      </c>
      <c r="G48" s="32">
        <v>3.114708673097951</v>
      </c>
      <c r="H48" s="32">
        <v>3.1032440205367635</v>
      </c>
      <c r="I48" s="32">
        <v>3.0920813788949886</v>
      </c>
      <c r="J48" s="4">
        <v>272904.03989999997</v>
      </c>
    </row>
    <row r="49" spans="1:11" x14ac:dyDescent="0.2">
      <c r="A49" s="9" t="s">
        <v>14</v>
      </c>
      <c r="B49" s="4">
        <v>44410.4977</v>
      </c>
      <c r="C49" s="4">
        <v>44391.739699999998</v>
      </c>
      <c r="D49" s="4">
        <v>44385.701800000003</v>
      </c>
      <c r="E49" s="48">
        <v>44372.294699999999</v>
      </c>
      <c r="F49" s="32">
        <v>1.8244018226781122</v>
      </c>
      <c r="G49" s="32">
        <v>1.7813934749155464</v>
      </c>
      <c r="H49" s="32">
        <v>1.7675497760694299</v>
      </c>
      <c r="I49" s="32">
        <v>1.7368099733565856</v>
      </c>
      <c r="J49" s="4">
        <v>43614.788699999997</v>
      </c>
    </row>
    <row r="50" spans="1:11" x14ac:dyDescent="0.2">
      <c r="A50" s="9" t="s">
        <v>15</v>
      </c>
      <c r="B50" s="4">
        <v>47298.696600000003</v>
      </c>
      <c r="C50" s="4">
        <v>47260.264900000002</v>
      </c>
      <c r="D50" s="4">
        <v>47253.085500000001</v>
      </c>
      <c r="E50" s="48">
        <v>47224.25</v>
      </c>
      <c r="F50" s="32">
        <v>2.6553508327664304</v>
      </c>
      <c r="G50" s="32">
        <v>2.5719400851095884</v>
      </c>
      <c r="H50" s="32">
        <v>2.5563581795023111</v>
      </c>
      <c r="I50" s="32">
        <v>2.4937746712510744</v>
      </c>
      <c r="J50" s="4">
        <v>46075.237399999998</v>
      </c>
    </row>
    <row r="51" spans="1:11" x14ac:dyDescent="0.2">
      <c r="A51" s="9" t="s">
        <v>16</v>
      </c>
      <c r="B51" s="4">
        <v>44608.512300000002</v>
      </c>
      <c r="C51" s="4">
        <v>44602.553699999997</v>
      </c>
      <c r="D51" s="4">
        <v>44596.566599999998</v>
      </c>
      <c r="E51" s="48">
        <v>44535.512699999999</v>
      </c>
      <c r="F51" s="32">
        <v>3.0230071557719214</v>
      </c>
      <c r="G51" s="32">
        <v>3.0092458160906119</v>
      </c>
      <c r="H51" s="32">
        <v>2.9954186558841798</v>
      </c>
      <c r="I51" s="32">
        <v>2.8544151556041015</v>
      </c>
      <c r="J51" s="4">
        <v>43299.563399999999</v>
      </c>
    </row>
    <row r="52" spans="1:11" x14ac:dyDescent="0.2">
      <c r="A52" s="9" t="s">
        <v>17</v>
      </c>
      <c r="B52" s="4">
        <v>46194.698299999996</v>
      </c>
      <c r="C52" s="4">
        <v>46158.462599999999</v>
      </c>
      <c r="D52" s="4">
        <v>46200.5959</v>
      </c>
      <c r="E52" s="48">
        <v>46169.476699999999</v>
      </c>
      <c r="F52" s="32">
        <v>1.5460349046831254</v>
      </c>
      <c r="G52" s="32">
        <v>1.4663809228971871</v>
      </c>
      <c r="H52" s="32">
        <v>1.558999117406529</v>
      </c>
      <c r="I52" s="32">
        <v>1.4905923199666233</v>
      </c>
      <c r="J52" s="4">
        <v>45491.385600000001</v>
      </c>
    </row>
    <row r="53" spans="1:11" x14ac:dyDescent="0.2">
      <c r="A53" s="9" t="s">
        <v>18</v>
      </c>
      <c r="B53" s="4">
        <v>46663.646500000003</v>
      </c>
      <c r="C53" s="4">
        <v>46642.3511</v>
      </c>
      <c r="D53" s="4">
        <v>46643.456200000001</v>
      </c>
      <c r="E53" s="48">
        <v>46632.284399999997</v>
      </c>
      <c r="F53" s="32">
        <v>1.659476737864793</v>
      </c>
      <c r="G53" s="32">
        <v>1.6130834663719043</v>
      </c>
      <c r="H53" s="32">
        <v>1.6154909912048083</v>
      </c>
      <c r="I53" s="32">
        <v>1.5911525730269602</v>
      </c>
      <c r="J53" s="4">
        <v>45901.914900000003</v>
      </c>
    </row>
    <row r="54" spans="1:11" x14ac:dyDescent="0.2">
      <c r="A54" s="9" t="s">
        <v>19</v>
      </c>
      <c r="B54" s="4">
        <v>41976.560100000002</v>
      </c>
      <c r="C54" s="4">
        <v>41995.228999999999</v>
      </c>
      <c r="D54" s="4">
        <v>42034.6662</v>
      </c>
      <c r="E54" s="48">
        <v>42012.287400000001</v>
      </c>
      <c r="F54" s="32">
        <v>1.087910160691294</v>
      </c>
      <c r="G54" s="32">
        <v>1.1328685870488471</v>
      </c>
      <c r="H54" s="32">
        <v>1.2278412127497518</v>
      </c>
      <c r="I54" s="32">
        <v>1.1739486089128661</v>
      </c>
      <c r="J54" s="4">
        <v>41524.807500000003</v>
      </c>
    </row>
    <row r="55" spans="1:11" x14ac:dyDescent="0.2">
      <c r="A55" s="9" t="s">
        <v>20</v>
      </c>
      <c r="B55" s="4">
        <v>20356.853299999999</v>
      </c>
      <c r="C55" s="4">
        <v>20347.418799999999</v>
      </c>
      <c r="D55" s="4">
        <v>20347.580300000001</v>
      </c>
      <c r="E55" s="48">
        <v>20338.088100000001</v>
      </c>
      <c r="F55" s="32">
        <v>0.94554129053474867</v>
      </c>
      <c r="G55" s="32">
        <v>0.89875750252632258</v>
      </c>
      <c r="H55" s="32">
        <v>0.89955834854502825</v>
      </c>
      <c r="I55" s="32">
        <v>0.85248843784140149</v>
      </c>
      <c r="J55" s="4">
        <v>20166.1738</v>
      </c>
    </row>
    <row r="56" spans="1:11" x14ac:dyDescent="0.2">
      <c r="A56" s="9" t="s">
        <v>21</v>
      </c>
      <c r="B56" s="4">
        <v>43950.923999999999</v>
      </c>
      <c r="C56" s="4">
        <v>43993.0605</v>
      </c>
      <c r="D56" s="4">
        <v>43996.2019</v>
      </c>
      <c r="E56" s="48">
        <v>43995.998599999999</v>
      </c>
      <c r="F56" s="32">
        <v>2.1864005231666255</v>
      </c>
      <c r="G56" s="32">
        <v>2.28436836715656</v>
      </c>
      <c r="H56" s="32">
        <v>2.2916721580530321</v>
      </c>
      <c r="I56" s="32">
        <v>2.2911994832299598</v>
      </c>
      <c r="J56" s="4">
        <v>43010.541299999997</v>
      </c>
    </row>
    <row r="57" spans="1:11" x14ac:dyDescent="0.2">
      <c r="A57" s="9" t="s">
        <v>22</v>
      </c>
      <c r="B57" s="4">
        <v>44011.863100000002</v>
      </c>
      <c r="C57" s="4">
        <v>44149.794600000001</v>
      </c>
      <c r="D57" s="4">
        <v>44153.978999999999</v>
      </c>
      <c r="E57" s="48">
        <v>44152.140399999997</v>
      </c>
      <c r="F57" s="32">
        <v>1.2955469632929066</v>
      </c>
      <c r="G57" s="32">
        <v>1.6130033432743858</v>
      </c>
      <c r="H57" s="32">
        <v>1.6226339532249483</v>
      </c>
      <c r="I57" s="32">
        <v>1.6184023215799925</v>
      </c>
      <c r="J57" s="4">
        <v>43448.9614</v>
      </c>
    </row>
    <row r="58" spans="1:11" x14ac:dyDescent="0.2">
      <c r="A58" s="9"/>
      <c r="B58" s="4"/>
      <c r="C58" s="4"/>
      <c r="D58" s="4"/>
      <c r="E58" s="48"/>
      <c r="F58" s="32"/>
      <c r="G58" s="32"/>
      <c r="H58" s="32"/>
      <c r="I58" s="32"/>
      <c r="J58" s="4"/>
    </row>
    <row r="59" spans="1:11" ht="13.5" thickBot="1" x14ac:dyDescent="0.25">
      <c r="A59" s="10" t="s">
        <v>42</v>
      </c>
      <c r="B59" s="5">
        <v>1706494.6576</v>
      </c>
      <c r="C59" s="5">
        <v>1706938.7124000001</v>
      </c>
      <c r="D59" s="5">
        <v>1706927.2896</v>
      </c>
      <c r="E59" s="80">
        <v>1707177.5337</v>
      </c>
      <c r="F59" s="33">
        <v>2.9466216488775956</v>
      </c>
      <c r="G59" s="33">
        <v>2.9734098613594711</v>
      </c>
      <c r="H59" s="33">
        <v>2.9727207653435386</v>
      </c>
      <c r="I59" s="33">
        <v>2.9878170825618895</v>
      </c>
      <c r="J59" s="5">
        <v>1657649.9843000001</v>
      </c>
    </row>
    <row r="60" spans="1:11" x14ac:dyDescent="0.2">
      <c r="A60" s="39"/>
      <c r="B60" s="73"/>
      <c r="C60" s="73"/>
      <c r="D60" s="73"/>
      <c r="E60" s="73"/>
      <c r="F60" s="35"/>
      <c r="G60" s="35"/>
      <c r="H60" s="78"/>
      <c r="I60" s="35"/>
      <c r="J60" s="73"/>
      <c r="K60" s="39"/>
    </row>
    <row r="61" spans="1:11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defaultRowHeight="12.75" x14ac:dyDescent="0.2"/>
  <cols>
    <col min="1" max="1" width="22" customWidth="1"/>
    <col min="2" max="3" width="5" customWidth="1"/>
    <col min="4" max="4" width="16.42578125" bestFit="1" customWidth="1"/>
    <col min="5" max="5" width="10.5703125" customWidth="1"/>
    <col min="6" max="6" width="16.42578125" bestFit="1" customWidth="1"/>
    <col min="7" max="7" width="10.140625" customWidth="1"/>
    <col min="8" max="8" width="16.42578125" bestFit="1" customWidth="1"/>
    <col min="9" max="9" width="10" customWidth="1"/>
    <col min="10" max="10" width="16.42578125" bestFit="1" customWidth="1"/>
  </cols>
  <sheetData>
    <row r="1" spans="1:11" x14ac:dyDescent="0.2">
      <c r="A1" t="s">
        <v>140</v>
      </c>
    </row>
    <row r="2" spans="1:11" x14ac:dyDescent="0.2">
      <c r="A2" t="s">
        <v>0</v>
      </c>
      <c r="B2" t="s">
        <v>141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ht="15" x14ac:dyDescent="0.25">
      <c r="A4" t="s">
        <v>2</v>
      </c>
      <c r="B4" s="1"/>
      <c r="C4" s="1">
        <f t="shared" ref="C4:C24" si="0">SUM(B4/1000000)</f>
        <v>0</v>
      </c>
      <c r="D4" s="1">
        <v>462039631600</v>
      </c>
      <c r="E4" s="1">
        <f t="shared" ref="E4:E24" si="1">SUM(D4/1000000)</f>
        <v>462039.63160000002</v>
      </c>
      <c r="F4" s="1">
        <v>461231296000</v>
      </c>
      <c r="G4" s="1">
        <f t="shared" ref="G4:G24" si="2">SUM(F4/1000000)</f>
        <v>461231.29599999997</v>
      </c>
      <c r="H4" s="72">
        <v>461309695500</v>
      </c>
      <c r="I4" s="1">
        <f t="shared" ref="I4:I24" si="3">SUM(H4/1000000)</f>
        <v>461309.69549999997</v>
      </c>
      <c r="J4" s="88">
        <v>462170185300</v>
      </c>
      <c r="K4" s="1">
        <f t="shared" ref="K4:K24" si="4">SUM(J4/1000000)</f>
        <v>462170.18530000001</v>
      </c>
    </row>
    <row r="5" spans="1:11" ht="15" x14ac:dyDescent="0.25">
      <c r="A5" t="s">
        <v>3</v>
      </c>
      <c r="B5" s="1"/>
      <c r="C5" s="1">
        <f t="shared" si="0"/>
        <v>0</v>
      </c>
      <c r="D5" s="1">
        <v>64056199800</v>
      </c>
      <c r="E5" s="1">
        <f t="shared" si="1"/>
        <v>64056.199800000002</v>
      </c>
      <c r="F5" s="1">
        <v>63965656000</v>
      </c>
      <c r="G5" s="1">
        <f t="shared" si="2"/>
        <v>63965.656000000003</v>
      </c>
      <c r="H5" s="72">
        <v>63971342500</v>
      </c>
      <c r="I5" s="1">
        <f t="shared" si="3"/>
        <v>63971.342499999999</v>
      </c>
      <c r="J5" s="84">
        <v>63963631900</v>
      </c>
      <c r="K5" s="1">
        <f t="shared" si="4"/>
        <v>63963.6319</v>
      </c>
    </row>
    <row r="6" spans="1:11" ht="15" x14ac:dyDescent="0.25">
      <c r="A6" t="s">
        <v>4</v>
      </c>
      <c r="B6" s="1"/>
      <c r="C6" s="1">
        <f t="shared" si="0"/>
        <v>0</v>
      </c>
      <c r="D6" s="1">
        <v>47774430600</v>
      </c>
      <c r="E6" s="1">
        <f t="shared" si="1"/>
        <v>47774.4306</v>
      </c>
      <c r="F6" s="1">
        <v>47702200300</v>
      </c>
      <c r="G6" s="1">
        <f t="shared" si="2"/>
        <v>47702.200299999997</v>
      </c>
      <c r="H6" s="72">
        <v>47689101400</v>
      </c>
      <c r="I6" s="1">
        <f t="shared" si="3"/>
        <v>47689.1014</v>
      </c>
      <c r="J6" s="84">
        <v>47686392300</v>
      </c>
      <c r="K6" s="1">
        <f t="shared" si="4"/>
        <v>47686.3923</v>
      </c>
    </row>
    <row r="7" spans="1:11" ht="15" x14ac:dyDescent="0.25">
      <c r="A7" t="s">
        <v>5</v>
      </c>
      <c r="B7" s="1"/>
      <c r="C7" s="1">
        <f t="shared" si="0"/>
        <v>0</v>
      </c>
      <c r="D7" s="1">
        <v>75779167600</v>
      </c>
      <c r="E7" s="1">
        <f t="shared" si="1"/>
        <v>75779.167600000001</v>
      </c>
      <c r="F7" s="1">
        <v>75679374500</v>
      </c>
      <c r="G7" s="1">
        <f t="shared" si="2"/>
        <v>75679.374500000005</v>
      </c>
      <c r="H7" s="72">
        <v>75669679300</v>
      </c>
      <c r="I7" s="1">
        <f t="shared" si="3"/>
        <v>75669.679300000003</v>
      </c>
      <c r="J7" s="84">
        <v>75585342300</v>
      </c>
      <c r="K7" s="1">
        <f t="shared" si="4"/>
        <v>75585.342300000004</v>
      </c>
    </row>
    <row r="8" spans="1:11" ht="15" x14ac:dyDescent="0.25">
      <c r="A8" t="s">
        <v>6</v>
      </c>
      <c r="B8" s="1"/>
      <c r="C8" s="1">
        <f t="shared" si="0"/>
        <v>0</v>
      </c>
      <c r="D8" s="1">
        <v>59298622400</v>
      </c>
      <c r="E8" s="1">
        <f t="shared" si="1"/>
        <v>59298.6224</v>
      </c>
      <c r="F8" s="1">
        <v>59225466300</v>
      </c>
      <c r="G8" s="1">
        <f t="shared" si="2"/>
        <v>59225.4663</v>
      </c>
      <c r="H8" s="72">
        <v>59234805600</v>
      </c>
      <c r="I8" s="1">
        <f t="shared" si="3"/>
        <v>59234.8056</v>
      </c>
      <c r="J8" s="84">
        <v>59214951000</v>
      </c>
      <c r="K8" s="1">
        <f t="shared" si="4"/>
        <v>59214.951000000001</v>
      </c>
    </row>
    <row r="9" spans="1:11" ht="15" x14ac:dyDescent="0.25">
      <c r="A9" t="s">
        <v>7</v>
      </c>
      <c r="B9" s="1"/>
      <c r="C9" s="1">
        <f t="shared" si="0"/>
        <v>0</v>
      </c>
      <c r="D9" s="1">
        <v>32234798100</v>
      </c>
      <c r="E9" s="1">
        <f t="shared" si="1"/>
        <v>32234.7981</v>
      </c>
      <c r="F9" s="1">
        <v>32197909800</v>
      </c>
      <c r="G9" s="1">
        <f t="shared" si="2"/>
        <v>32197.909800000001</v>
      </c>
      <c r="H9" s="72">
        <v>32194521600</v>
      </c>
      <c r="I9" s="1">
        <f t="shared" si="3"/>
        <v>32194.5216</v>
      </c>
      <c r="J9" s="84">
        <v>32202344200</v>
      </c>
      <c r="K9" s="1">
        <f t="shared" si="4"/>
        <v>32202.3442</v>
      </c>
    </row>
    <row r="10" spans="1:11" ht="15" x14ac:dyDescent="0.25">
      <c r="A10" t="s">
        <v>8</v>
      </c>
      <c r="B10" s="1"/>
      <c r="C10" s="1">
        <f t="shared" si="0"/>
        <v>0</v>
      </c>
      <c r="D10" s="1">
        <v>39737049700</v>
      </c>
      <c r="E10" s="1">
        <f t="shared" si="1"/>
        <v>39737.049700000003</v>
      </c>
      <c r="F10" s="1">
        <v>39677117500</v>
      </c>
      <c r="G10" s="1">
        <f t="shared" si="2"/>
        <v>39677.1175</v>
      </c>
      <c r="H10" s="72">
        <v>39678993000</v>
      </c>
      <c r="I10" s="1">
        <f t="shared" si="3"/>
        <v>39678.993000000002</v>
      </c>
      <c r="J10" s="84">
        <v>39668308500</v>
      </c>
      <c r="K10" s="1">
        <f t="shared" si="4"/>
        <v>39668.308499999999</v>
      </c>
    </row>
    <row r="11" spans="1:11" ht="15" x14ac:dyDescent="0.25">
      <c r="A11" t="s">
        <v>9</v>
      </c>
      <c r="B11" s="1"/>
      <c r="C11" s="1">
        <f t="shared" si="0"/>
        <v>0</v>
      </c>
      <c r="D11" s="1">
        <v>9215572000</v>
      </c>
      <c r="E11" s="1">
        <f t="shared" si="1"/>
        <v>9215.5720000000001</v>
      </c>
      <c r="F11" s="1">
        <v>9204716200</v>
      </c>
      <c r="G11" s="1">
        <f t="shared" si="2"/>
        <v>9204.7162000000008</v>
      </c>
      <c r="H11" s="72">
        <v>9208476800</v>
      </c>
      <c r="I11" s="1">
        <f t="shared" si="3"/>
        <v>9208.4768000000004</v>
      </c>
      <c r="J11" s="84">
        <v>9202740200</v>
      </c>
      <c r="K11" s="1">
        <f t="shared" si="4"/>
        <v>9202.7402000000002</v>
      </c>
    </row>
    <row r="12" spans="1:11" ht="15" x14ac:dyDescent="0.25">
      <c r="A12" t="s">
        <v>10</v>
      </c>
      <c r="B12" s="1"/>
      <c r="C12" s="1">
        <f t="shared" si="0"/>
        <v>0</v>
      </c>
      <c r="D12" s="1">
        <v>26205768800</v>
      </c>
      <c r="E12" s="1">
        <f t="shared" si="1"/>
        <v>26205.768800000002</v>
      </c>
      <c r="F12" s="1">
        <v>26162775600</v>
      </c>
      <c r="G12" s="1">
        <f t="shared" si="2"/>
        <v>26162.775600000001</v>
      </c>
      <c r="H12" s="72">
        <v>26159635300</v>
      </c>
      <c r="I12" s="1">
        <f t="shared" si="3"/>
        <v>26159.635300000002</v>
      </c>
      <c r="J12" s="84">
        <v>26162128700</v>
      </c>
      <c r="K12" s="1">
        <f t="shared" si="4"/>
        <v>26162.128700000001</v>
      </c>
    </row>
    <row r="13" spans="1:11" ht="15" x14ac:dyDescent="0.25">
      <c r="A13" t="s">
        <v>11</v>
      </c>
      <c r="B13" s="1"/>
      <c r="C13" s="1">
        <f t="shared" si="0"/>
        <v>0</v>
      </c>
      <c r="D13" s="1">
        <v>217736323200</v>
      </c>
      <c r="E13" s="1">
        <f t="shared" si="1"/>
        <v>217736.32320000001</v>
      </c>
      <c r="F13" s="1">
        <v>217428957100</v>
      </c>
      <c r="G13" s="1">
        <f t="shared" si="2"/>
        <v>217428.9571</v>
      </c>
      <c r="H13" s="72">
        <v>217321523500</v>
      </c>
      <c r="I13" s="1">
        <f t="shared" si="3"/>
        <v>217321.52350000001</v>
      </c>
      <c r="J13" s="88">
        <v>217274051500</v>
      </c>
      <c r="K13" s="1">
        <f t="shared" si="4"/>
        <v>217274.0515</v>
      </c>
    </row>
    <row r="14" spans="1:11" ht="15" x14ac:dyDescent="0.25">
      <c r="A14" t="s">
        <v>12</v>
      </c>
      <c r="B14" s="1"/>
      <c r="C14" s="1">
        <f t="shared" si="0"/>
        <v>0</v>
      </c>
      <c r="D14" s="1">
        <v>56221610300</v>
      </c>
      <c r="E14" s="1">
        <f t="shared" si="1"/>
        <v>56221.6103</v>
      </c>
      <c r="F14" s="1">
        <v>56161932400</v>
      </c>
      <c r="G14" s="1">
        <f t="shared" si="2"/>
        <v>56161.932399999998</v>
      </c>
      <c r="H14" s="72">
        <v>56147912300</v>
      </c>
      <c r="I14" s="1">
        <f t="shared" si="3"/>
        <v>56147.912300000004</v>
      </c>
      <c r="J14" s="84">
        <v>56193288600</v>
      </c>
      <c r="K14" s="1">
        <f t="shared" si="4"/>
        <v>56193.2886</v>
      </c>
    </row>
    <row r="15" spans="1:11" ht="15" x14ac:dyDescent="0.25">
      <c r="A15" t="s">
        <v>13</v>
      </c>
      <c r="B15" s="1"/>
      <c r="C15" s="1">
        <f t="shared" si="0"/>
        <v>0</v>
      </c>
      <c r="D15" s="1">
        <v>293199062000</v>
      </c>
      <c r="E15" s="1">
        <f t="shared" si="1"/>
        <v>293199.06199999998</v>
      </c>
      <c r="F15" s="1">
        <v>292774310000</v>
      </c>
      <c r="G15" s="1">
        <f t="shared" si="2"/>
        <v>292774.31</v>
      </c>
      <c r="H15" s="72">
        <v>292783744700</v>
      </c>
      <c r="I15" s="1">
        <f t="shared" si="3"/>
        <v>292783.74469999998</v>
      </c>
      <c r="J15" s="88">
        <v>292899750100</v>
      </c>
      <c r="K15" s="1">
        <f t="shared" si="4"/>
        <v>292899.7501</v>
      </c>
    </row>
    <row r="16" spans="1:11" ht="15" x14ac:dyDescent="0.25">
      <c r="A16" t="s">
        <v>14</v>
      </c>
      <c r="B16" s="1"/>
      <c r="C16" s="1">
        <f t="shared" si="0"/>
        <v>0</v>
      </c>
      <c r="D16" s="1">
        <v>45932444300</v>
      </c>
      <c r="E16" s="1">
        <f t="shared" si="1"/>
        <v>45932.444300000003</v>
      </c>
      <c r="F16" s="1">
        <v>45854172200</v>
      </c>
      <c r="G16" s="1">
        <f t="shared" si="2"/>
        <v>45854.172200000001</v>
      </c>
      <c r="H16" s="72">
        <v>45856864200</v>
      </c>
      <c r="I16" s="1">
        <f t="shared" si="3"/>
        <v>45856.864200000004</v>
      </c>
      <c r="J16" s="84">
        <v>45830590200</v>
      </c>
      <c r="K16" s="1">
        <f t="shared" si="4"/>
        <v>45830.590199999999</v>
      </c>
    </row>
    <row r="17" spans="1:11" ht="15" x14ac:dyDescent="0.25">
      <c r="A17" t="s">
        <v>15</v>
      </c>
      <c r="B17" s="1"/>
      <c r="C17" s="1">
        <f t="shared" si="0"/>
        <v>0</v>
      </c>
      <c r="D17" s="1">
        <v>49085160700</v>
      </c>
      <c r="E17" s="1">
        <f t="shared" si="1"/>
        <v>49085.1607</v>
      </c>
      <c r="F17" s="1">
        <v>49027903500</v>
      </c>
      <c r="G17" s="1">
        <f t="shared" si="2"/>
        <v>49027.9035</v>
      </c>
      <c r="H17" s="72">
        <v>49024565600</v>
      </c>
      <c r="I17" s="1">
        <f t="shared" si="3"/>
        <v>49024.565600000002</v>
      </c>
      <c r="J17" s="84">
        <v>48974945500</v>
      </c>
      <c r="K17" s="1">
        <f t="shared" si="4"/>
        <v>48974.945500000002</v>
      </c>
    </row>
    <row r="18" spans="1:11" ht="15" x14ac:dyDescent="0.25">
      <c r="A18" t="s">
        <v>16</v>
      </c>
      <c r="B18" s="1"/>
      <c r="C18" s="1">
        <f t="shared" si="0"/>
        <v>0</v>
      </c>
      <c r="D18" s="1">
        <v>46436066300</v>
      </c>
      <c r="E18" s="1">
        <f t="shared" si="1"/>
        <v>46436.066299999999</v>
      </c>
      <c r="F18" s="1">
        <v>46388567500</v>
      </c>
      <c r="G18" s="1">
        <f t="shared" si="2"/>
        <v>46388.567499999997</v>
      </c>
      <c r="H18" s="72">
        <v>46370501200</v>
      </c>
      <c r="I18" s="1">
        <f t="shared" si="3"/>
        <v>46370.501199999999</v>
      </c>
      <c r="J18" s="84">
        <v>46366898200</v>
      </c>
      <c r="K18" s="1">
        <f t="shared" si="4"/>
        <v>46366.898200000003</v>
      </c>
    </row>
    <row r="19" spans="1:11" ht="15" x14ac:dyDescent="0.25">
      <c r="A19" t="s">
        <v>17</v>
      </c>
      <c r="B19" s="1"/>
      <c r="C19" s="1">
        <f t="shared" si="0"/>
        <v>0</v>
      </c>
      <c r="D19" s="1">
        <v>47993966900</v>
      </c>
      <c r="E19" s="1">
        <f t="shared" si="1"/>
        <v>47993.966899999999</v>
      </c>
      <c r="F19" s="1">
        <v>47929034700</v>
      </c>
      <c r="G19" s="1">
        <f t="shared" si="2"/>
        <v>47929.034699999997</v>
      </c>
      <c r="H19" s="72">
        <v>47914735600</v>
      </c>
      <c r="I19" s="1">
        <f t="shared" si="3"/>
        <v>47914.7356</v>
      </c>
      <c r="J19" s="84">
        <v>47903502700</v>
      </c>
      <c r="K19" s="1">
        <f t="shared" si="4"/>
        <v>47903.502699999997</v>
      </c>
    </row>
    <row r="20" spans="1:11" ht="15" x14ac:dyDescent="0.25">
      <c r="A20" t="s">
        <v>18</v>
      </c>
      <c r="B20" s="1"/>
      <c r="C20" s="1">
        <f t="shared" si="0"/>
        <v>0</v>
      </c>
      <c r="D20" s="1">
        <v>48037667700</v>
      </c>
      <c r="E20" s="1">
        <f t="shared" si="1"/>
        <v>48037.667699999998</v>
      </c>
      <c r="F20" s="1">
        <v>47958211800</v>
      </c>
      <c r="G20" s="1">
        <f t="shared" si="2"/>
        <v>47958.211799999997</v>
      </c>
      <c r="H20" s="72">
        <v>47959775200</v>
      </c>
      <c r="I20" s="1">
        <f t="shared" si="3"/>
        <v>47959.775199999996</v>
      </c>
      <c r="J20" s="84">
        <v>47947574600</v>
      </c>
      <c r="K20" s="1">
        <f t="shared" si="4"/>
        <v>47947.5746</v>
      </c>
    </row>
    <row r="21" spans="1:11" ht="15" x14ac:dyDescent="0.25">
      <c r="A21" t="s">
        <v>19</v>
      </c>
      <c r="B21" s="1"/>
      <c r="C21" s="1">
        <f t="shared" si="0"/>
        <v>0</v>
      </c>
      <c r="D21" s="1">
        <v>43413296500</v>
      </c>
      <c r="E21" s="1">
        <f t="shared" si="1"/>
        <v>43413.296499999997</v>
      </c>
      <c r="F21" s="1">
        <v>43366262300</v>
      </c>
      <c r="G21" s="1">
        <f t="shared" si="2"/>
        <v>43366.262300000002</v>
      </c>
      <c r="H21" s="72">
        <v>43368820400</v>
      </c>
      <c r="I21" s="1">
        <f t="shared" si="3"/>
        <v>43368.820399999997</v>
      </c>
      <c r="J21" s="84">
        <v>43376448900</v>
      </c>
      <c r="K21" s="1">
        <f t="shared" si="4"/>
        <v>43376.448900000003</v>
      </c>
    </row>
    <row r="22" spans="1:11" ht="15" x14ac:dyDescent="0.25">
      <c r="A22" t="s">
        <v>20</v>
      </c>
      <c r="B22" s="1"/>
      <c r="C22" s="1">
        <f t="shared" si="0"/>
        <v>0</v>
      </c>
      <c r="D22" s="1">
        <v>21006348600</v>
      </c>
      <c r="E22" s="1">
        <f t="shared" si="1"/>
        <v>21006.348600000001</v>
      </c>
      <c r="F22" s="1">
        <v>20985759100</v>
      </c>
      <c r="G22" s="1">
        <f t="shared" si="2"/>
        <v>20985.759099999999</v>
      </c>
      <c r="H22" s="72">
        <v>20985267700</v>
      </c>
      <c r="I22" s="1">
        <f t="shared" si="3"/>
        <v>20985.2677</v>
      </c>
      <c r="J22" s="84">
        <v>20986036900</v>
      </c>
      <c r="K22" s="1">
        <f t="shared" si="4"/>
        <v>20986.036899999999</v>
      </c>
    </row>
    <row r="23" spans="1:11" ht="15" x14ac:dyDescent="0.25">
      <c r="A23" t="s">
        <v>21</v>
      </c>
      <c r="B23" s="1"/>
      <c r="C23" s="1">
        <f t="shared" si="0"/>
        <v>0</v>
      </c>
      <c r="D23" s="1">
        <v>45771718000</v>
      </c>
      <c r="E23" s="1">
        <f t="shared" si="1"/>
        <v>45771.718000000001</v>
      </c>
      <c r="F23" s="1">
        <v>45721691800</v>
      </c>
      <c r="G23" s="1">
        <f t="shared" si="2"/>
        <v>45721.691800000001</v>
      </c>
      <c r="H23" s="72">
        <v>45729110700</v>
      </c>
      <c r="I23" s="1">
        <f t="shared" si="3"/>
        <v>45729.110699999997</v>
      </c>
      <c r="J23" s="84">
        <v>45702534800</v>
      </c>
      <c r="K23" s="1">
        <f t="shared" si="4"/>
        <v>45702.534800000001</v>
      </c>
    </row>
    <row r="24" spans="1:11" ht="15" x14ac:dyDescent="0.25">
      <c r="A24" t="s">
        <v>22</v>
      </c>
      <c r="B24" s="1"/>
      <c r="C24" s="1">
        <f t="shared" si="0"/>
        <v>0</v>
      </c>
      <c r="D24" s="1">
        <v>46151400500</v>
      </c>
      <c r="E24" s="1">
        <f t="shared" si="1"/>
        <v>46151.400500000003</v>
      </c>
      <c r="F24" s="1">
        <v>46110626000</v>
      </c>
      <c r="G24" s="1">
        <f t="shared" si="2"/>
        <v>46110.625999999997</v>
      </c>
      <c r="H24" s="72">
        <v>46103369200</v>
      </c>
      <c r="I24" s="1">
        <f t="shared" si="3"/>
        <v>46103.369200000001</v>
      </c>
      <c r="J24" s="84">
        <v>46093901800</v>
      </c>
      <c r="K24" s="1">
        <f t="shared" si="4"/>
        <v>46093.9018</v>
      </c>
    </row>
    <row r="25" spans="1:11" x14ac:dyDescent="0.2">
      <c r="E25" s="1"/>
      <c r="G25" s="1"/>
      <c r="H25" s="1"/>
    </row>
    <row r="26" spans="1:11" x14ac:dyDescent="0.2">
      <c r="A26" t="s">
        <v>38</v>
      </c>
      <c r="B26" s="1">
        <f>SUM(B4:B25)</f>
        <v>0</v>
      </c>
      <c r="C26" s="1">
        <f>SUM(B26/1000000)</f>
        <v>0</v>
      </c>
      <c r="D26" s="1">
        <f>SUM(D4:D25)</f>
        <v>1777326305600</v>
      </c>
      <c r="E26" s="1">
        <f>SUM(D26/1000000)</f>
        <v>1777326.3056000001</v>
      </c>
      <c r="F26" s="1">
        <f>SUM(F4:F25)</f>
        <v>1774753940600</v>
      </c>
      <c r="G26" s="1">
        <f>SUM(F26/1000000)</f>
        <v>1774753.9406000001</v>
      </c>
      <c r="H26" s="1">
        <f>SUM(H4:H25)</f>
        <v>1774682441300</v>
      </c>
      <c r="I26" s="1">
        <f>SUM(I4:I25)</f>
        <v>1774682.4413000001</v>
      </c>
      <c r="J26" s="1">
        <f>SUM(J4:J25)</f>
        <v>1775405548200</v>
      </c>
      <c r="K26" s="1">
        <f>SUM(K4:K25)</f>
        <v>1775405.5482000001</v>
      </c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topLeftCell="A3" workbookViewId="0">
      <selection activeCell="A31" sqref="A31"/>
    </sheetView>
  </sheetViews>
  <sheetFormatPr defaultRowHeight="12.75" x14ac:dyDescent="0.2"/>
  <cols>
    <col min="1" max="1" width="24.42578125" bestFit="1" customWidth="1"/>
    <col min="2" max="2" width="9.7109375" customWidth="1"/>
    <col min="3" max="3" width="9.140625" customWidth="1"/>
    <col min="4" max="4" width="9.140625" bestFit="1" customWidth="1"/>
    <col min="5" max="5" width="9.5703125" customWidth="1"/>
    <col min="6" max="6" width="9" customWidth="1"/>
    <col min="7" max="7" width="6.85546875" customWidth="1"/>
    <col min="8" max="8" width="7.140625" customWidth="1"/>
    <col min="9" max="9" width="6" customWidth="1"/>
    <col min="10" max="10" width="9.140625" customWidth="1"/>
    <col min="11" max="11" width="8.5703125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38" t="s">
        <v>43</v>
      </c>
      <c r="C4" s="39"/>
      <c r="D4" s="39"/>
      <c r="E4" s="39"/>
      <c r="F4" s="12"/>
      <c r="G4" s="38" t="s">
        <v>145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11" t="s">
        <v>143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 t="s">
        <v>132</v>
      </c>
      <c r="C6" s="26" t="s">
        <v>142</v>
      </c>
      <c r="D6" s="26" t="s">
        <v>148</v>
      </c>
      <c r="E6" s="26" t="s">
        <v>46</v>
      </c>
      <c r="F6" s="44" t="s">
        <v>144</v>
      </c>
      <c r="G6" s="28" t="s">
        <v>132</v>
      </c>
      <c r="H6" s="26" t="s">
        <v>142</v>
      </c>
      <c r="I6" s="26" t="s">
        <v>148</v>
      </c>
      <c r="J6" s="26" t="s">
        <v>46</v>
      </c>
      <c r="K6" s="12" t="s">
        <v>41</v>
      </c>
      <c r="L6" s="6" t="s">
        <v>146</v>
      </c>
      <c r="N6" s="39"/>
    </row>
    <row r="7" spans="1:14" x14ac:dyDescent="0.2">
      <c r="A7" s="9" t="s">
        <v>2</v>
      </c>
      <c r="B7" s="79">
        <f>SUM('2012'!C4)</f>
        <v>0</v>
      </c>
      <c r="C7" s="79">
        <f>SUM('2013'!E4)</f>
        <v>462039.63160000002</v>
      </c>
      <c r="D7" s="79">
        <f>SUM('2013'!G4)</f>
        <v>461231.29599999997</v>
      </c>
      <c r="E7" s="79">
        <f>SUM('2013'!I4)</f>
        <v>461309.69549999997</v>
      </c>
      <c r="F7" s="79">
        <f>SUM('2013'!K4)</f>
        <v>462170.18530000001</v>
      </c>
      <c r="G7" s="45">
        <f t="shared" ref="G7:G27" si="0">SUM((B7/L7)*100)-100</f>
        <v>-100</v>
      </c>
      <c r="H7" s="31">
        <f>SUM((C7/L7)*100)-100</f>
        <v>4.6148283045188663</v>
      </c>
      <c r="I7" s="31">
        <f t="shared" ref="I7:I27" si="1">SUM((D7/L7)*100)-100</f>
        <v>4.431805281767339</v>
      </c>
      <c r="J7" s="31">
        <f>SUM((E7/L7)*100)-100</f>
        <v>4.4495564651522983</v>
      </c>
      <c r="K7" s="31">
        <f t="shared" ref="K7:K27" si="2">SUM((F7/L7)*100)-100</f>
        <v>4.6443882209760829</v>
      </c>
      <c r="L7" s="27">
        <f>SUM('2012'!K4)</f>
        <v>441657.87880000001</v>
      </c>
    </row>
    <row r="8" spans="1:14" x14ac:dyDescent="0.2">
      <c r="A8" s="9" t="s">
        <v>3</v>
      </c>
      <c r="B8" s="48">
        <f>SUM('2012'!C5)</f>
        <v>0</v>
      </c>
      <c r="C8" s="48">
        <f>SUM('2013'!E5)</f>
        <v>64056.199800000002</v>
      </c>
      <c r="D8" s="48">
        <f>SUM('2013'!G5)</f>
        <v>63965.656000000003</v>
      </c>
      <c r="E8" s="48">
        <f>SUM('2013'!I5)</f>
        <v>63971.342499999999</v>
      </c>
      <c r="F8" s="48">
        <f>SUM('2013'!K5)</f>
        <v>63963.6319</v>
      </c>
      <c r="G8" s="46">
        <f t="shared" si="0"/>
        <v>-100</v>
      </c>
      <c r="H8" s="32">
        <f>SUM((C8/L8)*100)-100</f>
        <v>4.572626764688394</v>
      </c>
      <c r="I8" s="32">
        <f t="shared" si="1"/>
        <v>4.424812766467781</v>
      </c>
      <c r="J8" s="32">
        <f t="shared" ref="J8:J27" si="3">SUM((E8/L8)*100)-100</f>
        <v>4.4340960558910183</v>
      </c>
      <c r="K8" s="32">
        <f t="shared" si="2"/>
        <v>4.4215083953921237</v>
      </c>
      <c r="L8" s="4">
        <f>SUM('2012'!K5)</f>
        <v>61255.226900000001</v>
      </c>
    </row>
    <row r="9" spans="1:14" x14ac:dyDescent="0.2">
      <c r="A9" s="9" t="s">
        <v>4</v>
      </c>
      <c r="B9" s="48">
        <f>SUM('2012'!C6)</f>
        <v>0</v>
      </c>
      <c r="C9" s="48">
        <f>SUM('2013'!E6)</f>
        <v>47774.4306</v>
      </c>
      <c r="D9" s="48">
        <f>SUM('2013'!G6)</f>
        <v>47702.200299999997</v>
      </c>
      <c r="E9" s="48">
        <f>SUM('2013'!I6)</f>
        <v>47689.1014</v>
      </c>
      <c r="F9" s="48">
        <f>SUM('2013'!K6)</f>
        <v>47686.3923</v>
      </c>
      <c r="G9" s="46">
        <f t="shared" si="0"/>
        <v>-100</v>
      </c>
      <c r="H9" s="32">
        <f t="shared" ref="H9:H27" si="4">SUM((C9/L9)*100)-100</f>
        <v>3.7134724123368983</v>
      </c>
      <c r="I9" s="32">
        <f t="shared" si="1"/>
        <v>3.5566677129966564</v>
      </c>
      <c r="J9" s="32">
        <f t="shared" si="3"/>
        <v>3.528231321673502</v>
      </c>
      <c r="K9" s="32">
        <f t="shared" si="2"/>
        <v>3.5223501386937528</v>
      </c>
      <c r="L9" s="4">
        <f>SUM('2012'!K6)</f>
        <v>46063.861799999999</v>
      </c>
    </row>
    <row r="10" spans="1:14" x14ac:dyDescent="0.2">
      <c r="A10" s="9" t="s">
        <v>5</v>
      </c>
      <c r="B10" s="48">
        <f>SUM('2012'!C7)</f>
        <v>0</v>
      </c>
      <c r="C10" s="48">
        <f>SUM('2013'!E7)</f>
        <v>75779.167600000001</v>
      </c>
      <c r="D10" s="48">
        <f>SUM('2013'!G7)</f>
        <v>75679.374500000005</v>
      </c>
      <c r="E10" s="48">
        <f>SUM('2013'!I7)</f>
        <v>75669.679300000003</v>
      </c>
      <c r="F10" s="48">
        <f>SUM('2013'!K7)</f>
        <v>75585.342300000004</v>
      </c>
      <c r="G10" s="46">
        <f t="shared" si="0"/>
        <v>-100</v>
      </c>
      <c r="H10" s="32">
        <f t="shared" si="4"/>
        <v>3.8156099874135947</v>
      </c>
      <c r="I10" s="32">
        <f t="shared" si="1"/>
        <v>3.678895876172362</v>
      </c>
      <c r="J10" s="32">
        <f t="shared" si="3"/>
        <v>3.6656136888136643</v>
      </c>
      <c r="K10" s="32">
        <f t="shared" si="2"/>
        <v>3.5500740573185681</v>
      </c>
      <c r="L10" s="4">
        <f>SUM('2012'!K7)</f>
        <v>72994.001199999999</v>
      </c>
    </row>
    <row r="11" spans="1:14" x14ac:dyDescent="0.2">
      <c r="A11" s="9" t="s">
        <v>6</v>
      </c>
      <c r="B11" s="48">
        <f>SUM('2012'!C8)</f>
        <v>0</v>
      </c>
      <c r="C11" s="48">
        <f>SUM('2013'!E8)</f>
        <v>59298.6224</v>
      </c>
      <c r="D11" s="48">
        <f>SUM('2013'!G8)</f>
        <v>59225.4663</v>
      </c>
      <c r="E11" s="48">
        <f>SUM('2013'!I8)</f>
        <v>59234.8056</v>
      </c>
      <c r="F11" s="48">
        <f>SUM('2013'!K8)</f>
        <v>59214.951000000001</v>
      </c>
      <c r="G11" s="46">
        <f t="shared" si="0"/>
        <v>-100</v>
      </c>
      <c r="H11" s="32">
        <f t="shared" si="4"/>
        <v>3.6761805123891662</v>
      </c>
      <c r="I11" s="32">
        <f t="shared" si="1"/>
        <v>3.5482762757945636</v>
      </c>
      <c r="J11" s="32">
        <f t="shared" si="3"/>
        <v>3.5646048668051407</v>
      </c>
      <c r="K11" s="32">
        <f t="shared" si="2"/>
        <v>3.5298915967443918</v>
      </c>
      <c r="L11" s="4">
        <f>SUM('2012'!K8)</f>
        <v>57195.994400000003</v>
      </c>
    </row>
    <row r="12" spans="1:14" x14ac:dyDescent="0.2">
      <c r="A12" s="9" t="s">
        <v>7</v>
      </c>
      <c r="B12" s="48">
        <f>SUM('2012'!C9)</f>
        <v>0</v>
      </c>
      <c r="C12" s="48">
        <f>SUM('2013'!E9)</f>
        <v>32234.7981</v>
      </c>
      <c r="D12" s="48">
        <f>SUM('2013'!G9)</f>
        <v>32197.909800000001</v>
      </c>
      <c r="E12" s="48">
        <f>SUM('2013'!I9)</f>
        <v>32194.5216</v>
      </c>
      <c r="F12" s="48">
        <f>SUM('2013'!K9)</f>
        <v>32202.3442</v>
      </c>
      <c r="G12" s="46">
        <f t="shared" si="0"/>
        <v>-100</v>
      </c>
      <c r="H12" s="32">
        <f t="shared" si="4"/>
        <v>3.7323490144964637</v>
      </c>
      <c r="I12" s="32">
        <f t="shared" si="1"/>
        <v>3.6136415853920312</v>
      </c>
      <c r="J12" s="32">
        <f t="shared" si="3"/>
        <v>3.6027382769909337</v>
      </c>
      <c r="K12" s="32">
        <f t="shared" si="2"/>
        <v>3.6279115903426629</v>
      </c>
      <c r="L12" s="4">
        <f>SUM('2012'!K9)</f>
        <v>31074.971699999998</v>
      </c>
    </row>
    <row r="13" spans="1:14" x14ac:dyDescent="0.2">
      <c r="A13" s="9" t="s">
        <v>8</v>
      </c>
      <c r="B13" s="48">
        <f>SUM('2012'!C10)</f>
        <v>0</v>
      </c>
      <c r="C13" s="48">
        <f>SUM('2013'!E10)</f>
        <v>39737.049700000003</v>
      </c>
      <c r="D13" s="48">
        <f>SUM('2013'!G10)</f>
        <v>39677.1175</v>
      </c>
      <c r="E13" s="48">
        <f>SUM('2013'!I10)</f>
        <v>39678.993000000002</v>
      </c>
      <c r="F13" s="48">
        <f>SUM('2013'!K10)</f>
        <v>39668.308499999999</v>
      </c>
      <c r="G13" s="46">
        <f t="shared" si="0"/>
        <v>-100</v>
      </c>
      <c r="H13" s="32">
        <f t="shared" si="4"/>
        <v>2.9455328553416535</v>
      </c>
      <c r="I13" s="32">
        <f t="shared" si="1"/>
        <v>2.7902683777125219</v>
      </c>
      <c r="J13" s="32">
        <f t="shared" si="3"/>
        <v>2.795127176952235</v>
      </c>
      <c r="K13" s="32">
        <f t="shared" si="2"/>
        <v>2.767447176698127</v>
      </c>
      <c r="L13" s="4">
        <f>SUM('2012'!K10)</f>
        <v>38600.071900000003</v>
      </c>
    </row>
    <row r="14" spans="1:14" x14ac:dyDescent="0.2">
      <c r="A14" s="9" t="s">
        <v>9</v>
      </c>
      <c r="B14" s="48">
        <f>SUM('2012'!C11)</f>
        <v>0</v>
      </c>
      <c r="C14" s="48">
        <f>SUM('2013'!E11)</f>
        <v>9215.5720000000001</v>
      </c>
      <c r="D14" s="48">
        <f>SUM('2013'!G11)</f>
        <v>9204.7162000000008</v>
      </c>
      <c r="E14" s="48">
        <f>SUM('2013'!I11)</f>
        <v>9208.4768000000004</v>
      </c>
      <c r="F14" s="48">
        <f>SUM('2013'!K11)</f>
        <v>9202.7402000000002</v>
      </c>
      <c r="G14" s="46">
        <f t="shared" si="0"/>
        <v>-100</v>
      </c>
      <c r="H14" s="32">
        <f t="shared" si="4"/>
        <v>3.3788749121123658</v>
      </c>
      <c r="I14" s="32">
        <f t="shared" si="1"/>
        <v>3.2570962107717776</v>
      </c>
      <c r="J14" s="32">
        <f t="shared" si="3"/>
        <v>3.2992820454648779</v>
      </c>
      <c r="K14" s="32">
        <f t="shared" si="2"/>
        <v>3.2349297454859993</v>
      </c>
      <c r="L14" s="4">
        <f>SUM('2012'!K11)</f>
        <v>8914.3667000000005</v>
      </c>
    </row>
    <row r="15" spans="1:14" x14ac:dyDescent="0.2">
      <c r="A15" s="9" t="s">
        <v>10</v>
      </c>
      <c r="B15" s="48">
        <f>SUM('2012'!C12)</f>
        <v>0</v>
      </c>
      <c r="C15" s="48">
        <f>SUM('2013'!E12)</f>
        <v>26205.768800000002</v>
      </c>
      <c r="D15" s="48">
        <f>SUM('2013'!G12)</f>
        <v>26162.775600000001</v>
      </c>
      <c r="E15" s="48">
        <f>SUM('2013'!I12)</f>
        <v>26159.635300000002</v>
      </c>
      <c r="F15" s="48">
        <f>SUM('2013'!K12)</f>
        <v>26162.128700000001</v>
      </c>
      <c r="G15" s="46">
        <f t="shared" si="0"/>
        <v>-100</v>
      </c>
      <c r="H15" s="32">
        <f t="shared" si="4"/>
        <v>3.2043179498600693</v>
      </c>
      <c r="I15" s="32">
        <f t="shared" si="1"/>
        <v>3.0350008839748739</v>
      </c>
      <c r="J15" s="32">
        <f t="shared" si="3"/>
        <v>3.0226336635307263</v>
      </c>
      <c r="K15" s="32">
        <f t="shared" si="2"/>
        <v>3.0324532436521991</v>
      </c>
      <c r="L15" s="4">
        <f>SUM('2012'!K12)</f>
        <v>25392.124400000001</v>
      </c>
    </row>
    <row r="16" spans="1:14" x14ac:dyDescent="0.2">
      <c r="A16" s="9" t="s">
        <v>11</v>
      </c>
      <c r="B16" s="48">
        <f>SUM('2012'!C13)</f>
        <v>0</v>
      </c>
      <c r="C16" s="48">
        <f>SUM('2013'!E13)</f>
        <v>217736.32320000001</v>
      </c>
      <c r="D16" s="48">
        <f>SUM('2013'!G13)</f>
        <v>217428.9571</v>
      </c>
      <c r="E16" s="48">
        <f>SUM('2013'!I13)</f>
        <v>217321.52350000001</v>
      </c>
      <c r="F16" s="48">
        <f>SUM('2013'!K13)</f>
        <v>217274.0515</v>
      </c>
      <c r="G16" s="46">
        <f t="shared" si="0"/>
        <v>-100</v>
      </c>
      <c r="H16" s="32">
        <f t="shared" si="4"/>
        <v>3.9678661537776918</v>
      </c>
      <c r="I16" s="32">
        <f t="shared" si="1"/>
        <v>3.8211005747720321</v>
      </c>
      <c r="J16" s="32">
        <f t="shared" si="3"/>
        <v>3.7698016367672977</v>
      </c>
      <c r="K16" s="32">
        <f t="shared" si="2"/>
        <v>3.7471340245401876</v>
      </c>
      <c r="L16" s="4">
        <f>SUM('2012'!K13)</f>
        <v>209426.5577</v>
      </c>
    </row>
    <row r="17" spans="1:12" x14ac:dyDescent="0.2">
      <c r="A17" s="9" t="s">
        <v>12</v>
      </c>
      <c r="B17" s="48">
        <f>SUM('2012'!C14)</f>
        <v>0</v>
      </c>
      <c r="C17" s="48">
        <f>SUM('2013'!E14)</f>
        <v>56221.6103</v>
      </c>
      <c r="D17" s="48">
        <f>SUM('2013'!G14)</f>
        <v>56161.932399999998</v>
      </c>
      <c r="E17" s="48">
        <f>SUM('2013'!I14)</f>
        <v>56147.912300000004</v>
      </c>
      <c r="F17" s="48">
        <f>SUM('2013'!K14)</f>
        <v>56193.2886</v>
      </c>
      <c r="G17" s="46">
        <f t="shared" si="0"/>
        <v>-100</v>
      </c>
      <c r="H17" s="32">
        <f t="shared" si="4"/>
        <v>4.4473764091638799</v>
      </c>
      <c r="I17" s="32">
        <f t="shared" si="1"/>
        <v>4.3365080072922808</v>
      </c>
      <c r="J17" s="32">
        <f t="shared" si="3"/>
        <v>4.3104617476035401</v>
      </c>
      <c r="K17" s="32">
        <f t="shared" si="2"/>
        <v>4.3947609247502868</v>
      </c>
      <c r="L17" s="4">
        <f>SUM('2012'!K14)</f>
        <v>53827.690300000002</v>
      </c>
    </row>
    <row r="18" spans="1:12" x14ac:dyDescent="0.2">
      <c r="A18" s="9" t="s">
        <v>13</v>
      </c>
      <c r="B18" s="48">
        <f>SUM('2012'!C15)</f>
        <v>0</v>
      </c>
      <c r="C18" s="48">
        <f>SUM('2013'!E15)</f>
        <v>293199.06199999998</v>
      </c>
      <c r="D18" s="48">
        <f>SUM('2013'!G15)</f>
        <v>292774.31</v>
      </c>
      <c r="E18" s="48">
        <f>SUM('2013'!I15)</f>
        <v>292783.74469999998</v>
      </c>
      <c r="F18" s="48">
        <f>SUM('2013'!K15)</f>
        <v>292899.7501</v>
      </c>
      <c r="G18" s="46">
        <f t="shared" si="0"/>
        <v>-100</v>
      </c>
      <c r="H18" s="32">
        <f t="shared" si="4"/>
        <v>4.2142971647184453</v>
      </c>
      <c r="I18" s="32">
        <f t="shared" si="1"/>
        <v>4.0633238606179418</v>
      </c>
      <c r="J18" s="32">
        <f t="shared" si="3"/>
        <v>4.0666773182407354</v>
      </c>
      <c r="K18" s="32">
        <f t="shared" si="2"/>
        <v>4.1079101282840185</v>
      </c>
      <c r="L18" s="4">
        <f>SUM('2012'!K15)</f>
        <v>281342.45490000001</v>
      </c>
    </row>
    <row r="19" spans="1:12" x14ac:dyDescent="0.2">
      <c r="A19" s="9" t="s">
        <v>14</v>
      </c>
      <c r="B19" s="48">
        <f>SUM('2012'!C16)</f>
        <v>0</v>
      </c>
      <c r="C19" s="48">
        <f>SUM('2013'!E16)</f>
        <v>45932.444300000003</v>
      </c>
      <c r="D19" s="48">
        <f>SUM('2013'!G16)</f>
        <v>45854.172200000001</v>
      </c>
      <c r="E19" s="48">
        <f>SUM('2013'!I16)</f>
        <v>45856.864200000004</v>
      </c>
      <c r="F19" s="48">
        <f>SUM('2013'!K16)</f>
        <v>45830.590199999999</v>
      </c>
      <c r="G19" s="46">
        <f t="shared" si="0"/>
        <v>-100</v>
      </c>
      <c r="H19" s="32">
        <f t="shared" si="4"/>
        <v>3.5160444384229663</v>
      </c>
      <c r="I19" s="32">
        <f t="shared" si="1"/>
        <v>3.3396458533842832</v>
      </c>
      <c r="J19" s="32">
        <f t="shared" si="3"/>
        <v>3.3457127021199682</v>
      </c>
      <c r="K19" s="32">
        <f t="shared" si="2"/>
        <v>3.2865000781670233</v>
      </c>
      <c r="L19" s="4">
        <f>SUM('2012'!K16)</f>
        <v>44372.294699999999</v>
      </c>
    </row>
    <row r="20" spans="1:12" x14ac:dyDescent="0.2">
      <c r="A20" s="9" t="s">
        <v>15</v>
      </c>
      <c r="B20" s="48">
        <f>SUM('2012'!C17)</f>
        <v>0</v>
      </c>
      <c r="C20" s="48">
        <f>SUM('2013'!E17)</f>
        <v>49085.1607</v>
      </c>
      <c r="D20" s="48">
        <f>SUM('2013'!G17)</f>
        <v>49027.9035</v>
      </c>
      <c r="E20" s="48">
        <f>SUM('2013'!I17)</f>
        <v>49024.565600000002</v>
      </c>
      <c r="F20" s="48">
        <f>SUM('2013'!K17)</f>
        <v>48974.945500000002</v>
      </c>
      <c r="G20" s="46">
        <f t="shared" si="0"/>
        <v>-100</v>
      </c>
      <c r="H20" s="32">
        <f t="shared" si="4"/>
        <v>3.9405828573243724</v>
      </c>
      <c r="I20" s="32">
        <f t="shared" si="1"/>
        <v>3.8193375225652062</v>
      </c>
      <c r="J20" s="32">
        <f t="shared" si="3"/>
        <v>3.8122693319639893</v>
      </c>
      <c r="K20" s="32">
        <f t="shared" si="2"/>
        <v>3.7071959851135716</v>
      </c>
      <c r="L20" s="4">
        <f>SUM('2012'!K17)</f>
        <v>47224.25</v>
      </c>
    </row>
    <row r="21" spans="1:12" x14ac:dyDescent="0.2">
      <c r="A21" s="9" t="s">
        <v>16</v>
      </c>
      <c r="B21" s="48">
        <f>SUM('2012'!C18)</f>
        <v>0</v>
      </c>
      <c r="C21" s="48">
        <f>SUM('2013'!E18)</f>
        <v>46436.066299999999</v>
      </c>
      <c r="D21" s="48">
        <f>SUM('2013'!G18)</f>
        <v>46388.567499999997</v>
      </c>
      <c r="E21" s="48">
        <f>SUM('2013'!I18)</f>
        <v>46370.501199999999</v>
      </c>
      <c r="F21" s="48">
        <f>SUM('2013'!K18)</f>
        <v>46366.898200000003</v>
      </c>
      <c r="G21" s="46">
        <f t="shared" si="0"/>
        <v>-100</v>
      </c>
      <c r="H21" s="32">
        <f t="shared" si="4"/>
        <v>4.2675013371969044</v>
      </c>
      <c r="I21" s="32">
        <f t="shared" si="1"/>
        <v>4.1608475745694022</v>
      </c>
      <c r="J21" s="32">
        <f t="shared" si="3"/>
        <v>4.1202815208636707</v>
      </c>
      <c r="K21" s="32">
        <f t="shared" si="2"/>
        <v>4.1121913479172889</v>
      </c>
      <c r="L21" s="4">
        <f>SUM('2012'!K18)</f>
        <v>44535.512699999999</v>
      </c>
    </row>
    <row r="22" spans="1:12" x14ac:dyDescent="0.2">
      <c r="A22" s="9" t="s">
        <v>17</v>
      </c>
      <c r="B22" s="48">
        <f>SUM('2012'!C19)</f>
        <v>0</v>
      </c>
      <c r="C22" s="48">
        <f>SUM('2013'!E19)</f>
        <v>47993.966899999999</v>
      </c>
      <c r="D22" s="48">
        <f>SUM('2013'!G19)</f>
        <v>47929.034699999997</v>
      </c>
      <c r="E22" s="48">
        <f>SUM('2013'!I19)</f>
        <v>47914.7356</v>
      </c>
      <c r="F22" s="48">
        <f>SUM('2013'!K19)</f>
        <v>47903.502699999997</v>
      </c>
      <c r="G22" s="46">
        <f t="shared" si="0"/>
        <v>-100</v>
      </c>
      <c r="H22" s="32">
        <f t="shared" si="4"/>
        <v>3.9517238019723919</v>
      </c>
      <c r="I22" s="32">
        <f t="shared" si="1"/>
        <v>3.8110849976343673</v>
      </c>
      <c r="J22" s="32">
        <f t="shared" si="3"/>
        <v>3.7801141029610221</v>
      </c>
      <c r="K22" s="32">
        <f t="shared" si="2"/>
        <v>3.7557843925053618</v>
      </c>
      <c r="L22" s="4">
        <f>SUM('2012'!K19)</f>
        <v>46169.476699999999</v>
      </c>
    </row>
    <row r="23" spans="1:12" x14ac:dyDescent="0.2">
      <c r="A23" s="9" t="s">
        <v>18</v>
      </c>
      <c r="B23" s="48">
        <f>SUM('2012'!C20)</f>
        <v>0</v>
      </c>
      <c r="C23" s="48">
        <f>SUM('2013'!E20)</f>
        <v>48037.667699999998</v>
      </c>
      <c r="D23" s="48">
        <f>SUM('2013'!G20)</f>
        <v>47958.211799999997</v>
      </c>
      <c r="E23" s="48">
        <f>SUM('2013'!I20)</f>
        <v>47959.775199999996</v>
      </c>
      <c r="F23" s="48">
        <f>SUM('2013'!K20)</f>
        <v>47947.5746</v>
      </c>
      <c r="G23" s="46">
        <f t="shared" si="0"/>
        <v>-100</v>
      </c>
      <c r="H23" s="32">
        <f t="shared" si="4"/>
        <v>3.0137560663873444</v>
      </c>
      <c r="I23" s="32">
        <f t="shared" si="1"/>
        <v>2.8433678878489559</v>
      </c>
      <c r="J23" s="32">
        <f t="shared" si="3"/>
        <v>2.8467205007867875</v>
      </c>
      <c r="K23" s="32">
        <f t="shared" si="2"/>
        <v>2.8205570816942469</v>
      </c>
      <c r="L23" s="4">
        <f>SUM('2012'!K20)</f>
        <v>46632.284399999997</v>
      </c>
    </row>
    <row r="24" spans="1:12" x14ac:dyDescent="0.2">
      <c r="A24" s="9" t="s">
        <v>19</v>
      </c>
      <c r="B24" s="48">
        <f>SUM('2012'!C21)</f>
        <v>0</v>
      </c>
      <c r="C24" s="48">
        <f>SUM('2013'!E21)</f>
        <v>43413.296499999997</v>
      </c>
      <c r="D24" s="48">
        <f>SUM('2013'!G21)</f>
        <v>43366.262300000002</v>
      </c>
      <c r="E24" s="48">
        <f>SUM('2013'!I21)</f>
        <v>43368.820399999997</v>
      </c>
      <c r="F24" s="48">
        <f>SUM('2013'!K21)</f>
        <v>43376.448900000003</v>
      </c>
      <c r="G24" s="46">
        <f t="shared" si="0"/>
        <v>-100</v>
      </c>
      <c r="H24" s="32">
        <f t="shared" si="4"/>
        <v>3.3347603444224632</v>
      </c>
      <c r="I24" s="32">
        <f t="shared" si="1"/>
        <v>3.2228069067241591</v>
      </c>
      <c r="J24" s="32">
        <f t="shared" si="3"/>
        <v>3.2288958396490273</v>
      </c>
      <c r="K24" s="32">
        <f t="shared" si="2"/>
        <v>3.2470536226980187</v>
      </c>
      <c r="L24" s="4">
        <f>SUM('2012'!K21)</f>
        <v>42012.287400000001</v>
      </c>
    </row>
    <row r="25" spans="1:12" x14ac:dyDescent="0.2">
      <c r="A25" s="9" t="s">
        <v>20</v>
      </c>
      <c r="B25" s="48">
        <f>SUM('2012'!C22)</f>
        <v>0</v>
      </c>
      <c r="C25" s="48">
        <f>SUM('2013'!E22)</f>
        <v>21006.348600000001</v>
      </c>
      <c r="D25" s="48">
        <f>SUM('2013'!G22)</f>
        <v>20985.759099999999</v>
      </c>
      <c r="E25" s="48">
        <f>SUM('2013'!I22)</f>
        <v>20985.2677</v>
      </c>
      <c r="F25" s="48">
        <f>SUM('2013'!K22)</f>
        <v>20986.036899999999</v>
      </c>
      <c r="G25" s="46">
        <f t="shared" si="0"/>
        <v>-100</v>
      </c>
      <c r="H25" s="32">
        <f t="shared" si="4"/>
        <v>3.2857587041330589</v>
      </c>
      <c r="I25" s="32">
        <f t="shared" si="1"/>
        <v>3.184522541231388</v>
      </c>
      <c r="J25" s="32">
        <f t="shared" si="3"/>
        <v>3.1821063849162954</v>
      </c>
      <c r="K25" s="32">
        <f t="shared" si="2"/>
        <v>3.1858884513338239</v>
      </c>
      <c r="L25" s="4">
        <f>SUM('2012'!K22)</f>
        <v>20338.088100000001</v>
      </c>
    </row>
    <row r="26" spans="1:12" x14ac:dyDescent="0.2">
      <c r="A26" s="9" t="s">
        <v>21</v>
      </c>
      <c r="B26" s="48">
        <f>SUM('2012'!C23)</f>
        <v>0</v>
      </c>
      <c r="C26" s="48">
        <f>SUM('2013'!E23)</f>
        <v>45771.718000000001</v>
      </c>
      <c r="D26" s="48">
        <f>SUM('2013'!G23)</f>
        <v>45721.691800000001</v>
      </c>
      <c r="E26" s="48">
        <f>SUM('2013'!I23)</f>
        <v>45729.110699999997</v>
      </c>
      <c r="F26" s="48">
        <f>SUM('2013'!K23)</f>
        <v>45702.534800000001</v>
      </c>
      <c r="G26" s="46">
        <f t="shared" si="0"/>
        <v>-100</v>
      </c>
      <c r="H26" s="32">
        <f t="shared" si="4"/>
        <v>4.0360929550534337</v>
      </c>
      <c r="I26" s="32">
        <f t="shared" si="1"/>
        <v>3.922386705412805</v>
      </c>
      <c r="J26" s="32">
        <f t="shared" si="3"/>
        <v>3.9392493752829552</v>
      </c>
      <c r="K26" s="32">
        <f t="shared" si="2"/>
        <v>3.8788441092458754</v>
      </c>
      <c r="L26" s="4">
        <f>SUM('2012'!K23)</f>
        <v>43995.998599999999</v>
      </c>
    </row>
    <row r="27" spans="1:12" x14ac:dyDescent="0.2">
      <c r="A27" s="9" t="s">
        <v>22</v>
      </c>
      <c r="B27" s="48">
        <f>SUM('2012'!C24)</f>
        <v>0</v>
      </c>
      <c r="C27" s="48">
        <f>SUM('2013'!E24)</f>
        <v>46151.400500000003</v>
      </c>
      <c r="D27" s="48">
        <f>SUM('2013'!G24)</f>
        <v>46110.625999999997</v>
      </c>
      <c r="E27" s="48">
        <f>SUM('2013'!I24)</f>
        <v>46103.369200000001</v>
      </c>
      <c r="F27" s="48">
        <f>SUM('2013'!K24)</f>
        <v>46093.9018</v>
      </c>
      <c r="G27" s="46">
        <f t="shared" si="0"/>
        <v>-100</v>
      </c>
      <c r="H27" s="32">
        <f t="shared" si="4"/>
        <v>4.5281159234581594</v>
      </c>
      <c r="I27" s="32">
        <f t="shared" si="1"/>
        <v>4.4357659272165222</v>
      </c>
      <c r="J27" s="32">
        <f t="shared" si="3"/>
        <v>4.4193300309400456</v>
      </c>
      <c r="K27" s="32">
        <f t="shared" si="2"/>
        <v>4.3978873558755254</v>
      </c>
      <c r="L27" s="4">
        <f>SUM('2012'!K24)</f>
        <v>44152.140399999997</v>
      </c>
    </row>
    <row r="28" spans="1:12" x14ac:dyDescent="0.2">
      <c r="A28" s="9"/>
      <c r="B28" s="48"/>
      <c r="C28" s="48"/>
      <c r="D28" s="48"/>
      <c r="E28" s="48"/>
      <c r="F28" s="48"/>
      <c r="G28" s="46"/>
      <c r="H28" s="32"/>
      <c r="I28" s="32"/>
      <c r="J28" s="32"/>
      <c r="K28" s="32"/>
      <c r="L28" s="4"/>
    </row>
    <row r="29" spans="1:12" ht="13.5" thickBot="1" x14ac:dyDescent="0.25">
      <c r="A29" s="10" t="s">
        <v>42</v>
      </c>
      <c r="B29" s="80">
        <f>SUM('2012'!C26)</f>
        <v>0</v>
      </c>
      <c r="C29" s="80">
        <f>SUM('2013'!E26)</f>
        <v>1777326.3056000001</v>
      </c>
      <c r="D29" s="80">
        <f>SUM('2013'!G26)</f>
        <v>1774753.9406000001</v>
      </c>
      <c r="E29" s="80">
        <f>SUM('2013'!I26)</f>
        <v>1774682.4413000001</v>
      </c>
      <c r="F29" s="80">
        <f>SUM('2013'!K26)</f>
        <v>1775405.5482000001</v>
      </c>
      <c r="G29" s="47">
        <f>SUM((B29/L29)*100)-100</f>
        <v>-100</v>
      </c>
      <c r="H29" s="33">
        <f>SUM((C29/L29)*100)-100</f>
        <v>4.1090496164136567</v>
      </c>
      <c r="I29" s="33">
        <f>SUM((D29/L29)*100)-100</f>
        <v>3.9583702084891286</v>
      </c>
      <c r="J29" s="33">
        <f>SUM((E29/L29)*100)-100</f>
        <v>3.9541820500469811</v>
      </c>
      <c r="K29" s="33">
        <f>SUM((F29/L29)*100)-100</f>
        <v>3.9965389160275606</v>
      </c>
      <c r="L29" s="5">
        <f>SUM('2012'!K26)</f>
        <v>1707177.5337</v>
      </c>
    </row>
    <row r="32" spans="1:12" ht="13.5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1" x14ac:dyDescent="0.2">
      <c r="A33" s="8"/>
      <c r="B33" s="8"/>
      <c r="C33" s="11"/>
      <c r="D33" s="11"/>
      <c r="E33" s="11"/>
      <c r="F33" s="8"/>
      <c r="G33" s="11"/>
      <c r="H33" s="11"/>
      <c r="I33" s="11"/>
      <c r="J33" s="21"/>
      <c r="K33" s="39"/>
    </row>
    <row r="34" spans="1:11" ht="13.5" thickBot="1" x14ac:dyDescent="0.25">
      <c r="A34" s="9"/>
      <c r="B34" s="38" t="s">
        <v>147</v>
      </c>
      <c r="C34" s="39"/>
      <c r="D34" s="39"/>
      <c r="E34" s="39"/>
      <c r="F34" s="19" t="s">
        <v>145</v>
      </c>
      <c r="G34" s="14"/>
      <c r="H34" s="14"/>
      <c r="I34" s="14"/>
      <c r="J34" s="20"/>
      <c r="K34" s="26"/>
    </row>
    <row r="35" spans="1:11" x14ac:dyDescent="0.2">
      <c r="A35" s="9"/>
      <c r="B35" s="81" t="s">
        <v>143</v>
      </c>
      <c r="C35" s="11"/>
      <c r="D35" s="11"/>
      <c r="E35" s="21" t="s">
        <v>40</v>
      </c>
      <c r="F35" s="11"/>
      <c r="G35" s="11"/>
      <c r="H35" s="11"/>
      <c r="I35" s="21" t="s">
        <v>40</v>
      </c>
      <c r="J35" s="3" t="s">
        <v>50</v>
      </c>
    </row>
    <row r="36" spans="1:11" ht="13.5" thickBot="1" x14ac:dyDescent="0.25">
      <c r="A36" s="9" t="s">
        <v>0</v>
      </c>
      <c r="B36" s="40" t="s">
        <v>142</v>
      </c>
      <c r="C36" s="18" t="s">
        <v>148</v>
      </c>
      <c r="D36" s="18" t="s">
        <v>46</v>
      </c>
      <c r="E36" s="82" t="s">
        <v>144</v>
      </c>
      <c r="F36" s="40" t="s">
        <v>142</v>
      </c>
      <c r="G36" s="18" t="s">
        <v>148</v>
      </c>
      <c r="H36" s="18" t="s">
        <v>46</v>
      </c>
      <c r="I36" s="20" t="s">
        <v>41</v>
      </c>
      <c r="J36" s="83" t="s">
        <v>146</v>
      </c>
    </row>
    <row r="37" spans="1:11" x14ac:dyDescent="0.2">
      <c r="A37" s="9" t="s">
        <v>2</v>
      </c>
      <c r="B37" s="27">
        <v>462039.63160000002</v>
      </c>
      <c r="C37" s="27">
        <v>461231.29599999997</v>
      </c>
      <c r="D37" s="27">
        <v>461309.69549999997</v>
      </c>
      <c r="E37" s="27">
        <v>462170.18530000001</v>
      </c>
      <c r="F37" s="31">
        <v>4.6148283045188663</v>
      </c>
      <c r="G37" s="31">
        <v>4.431805281767339</v>
      </c>
      <c r="H37" s="31">
        <v>4.4495564651522983</v>
      </c>
      <c r="I37" s="31">
        <v>4.6443882209760829</v>
      </c>
      <c r="J37" s="27">
        <v>441657.87880000001</v>
      </c>
    </row>
    <row r="38" spans="1:11" x14ac:dyDescent="0.2">
      <c r="A38" s="9" t="s">
        <v>3</v>
      </c>
      <c r="B38" s="4">
        <v>64056.199800000002</v>
      </c>
      <c r="C38" s="4">
        <v>63965.656000000003</v>
      </c>
      <c r="D38" s="4">
        <v>63971.342499999999</v>
      </c>
      <c r="E38" s="4">
        <v>63963.6319</v>
      </c>
      <c r="F38" s="32">
        <v>4.572626764688394</v>
      </c>
      <c r="G38" s="32">
        <v>4.424812766467781</v>
      </c>
      <c r="H38" s="32">
        <v>4.4340960558910183</v>
      </c>
      <c r="I38" s="32">
        <v>4.4215083953921237</v>
      </c>
      <c r="J38" s="4">
        <v>61255.226900000001</v>
      </c>
    </row>
    <row r="39" spans="1:11" x14ac:dyDescent="0.2">
      <c r="A39" s="9" t="s">
        <v>4</v>
      </c>
      <c r="B39" s="4">
        <v>47774.4306</v>
      </c>
      <c r="C39" s="4">
        <v>47702.200299999997</v>
      </c>
      <c r="D39" s="4">
        <v>47689.1014</v>
      </c>
      <c r="E39" s="4">
        <v>47686.3923</v>
      </c>
      <c r="F39" s="32">
        <v>3.7134724123368983</v>
      </c>
      <c r="G39" s="32">
        <v>3.5566677129966564</v>
      </c>
      <c r="H39" s="32">
        <v>3.528231321673502</v>
      </c>
      <c r="I39" s="32">
        <v>3.5223501386937528</v>
      </c>
      <c r="J39" s="4">
        <v>46063.861799999999</v>
      </c>
    </row>
    <row r="40" spans="1:11" x14ac:dyDescent="0.2">
      <c r="A40" s="9" t="s">
        <v>5</v>
      </c>
      <c r="B40" s="4">
        <v>75779.167600000001</v>
      </c>
      <c r="C40" s="4">
        <v>75679.374500000005</v>
      </c>
      <c r="D40" s="4">
        <v>75669.679300000003</v>
      </c>
      <c r="E40" s="4">
        <v>75585.342300000004</v>
      </c>
      <c r="F40" s="32">
        <v>3.8156099874135947</v>
      </c>
      <c r="G40" s="32">
        <v>3.678895876172362</v>
      </c>
      <c r="H40" s="32">
        <v>3.6656136888136643</v>
      </c>
      <c r="I40" s="32">
        <v>3.5500740573185681</v>
      </c>
      <c r="J40" s="4">
        <v>72994.001199999999</v>
      </c>
    </row>
    <row r="41" spans="1:11" x14ac:dyDescent="0.2">
      <c r="A41" s="9" t="s">
        <v>6</v>
      </c>
      <c r="B41" s="4">
        <v>59298.6224</v>
      </c>
      <c r="C41" s="4">
        <v>59225.4663</v>
      </c>
      <c r="D41" s="4">
        <v>59234.8056</v>
      </c>
      <c r="E41" s="4">
        <v>59214.951000000001</v>
      </c>
      <c r="F41" s="32">
        <v>3.6761805123891662</v>
      </c>
      <c r="G41" s="32">
        <v>3.5482762757945636</v>
      </c>
      <c r="H41" s="32">
        <v>3.5646048668051407</v>
      </c>
      <c r="I41" s="32">
        <v>3.5298915967443918</v>
      </c>
      <c r="J41" s="4">
        <v>57195.994400000003</v>
      </c>
    </row>
    <row r="42" spans="1:11" x14ac:dyDescent="0.2">
      <c r="A42" s="9" t="s">
        <v>7</v>
      </c>
      <c r="B42" s="4">
        <v>32234.7981</v>
      </c>
      <c r="C42" s="4">
        <v>32197.909800000001</v>
      </c>
      <c r="D42" s="4">
        <v>32194.5216</v>
      </c>
      <c r="E42" s="4">
        <v>32202.3442</v>
      </c>
      <c r="F42" s="32">
        <v>3.7323490144964637</v>
      </c>
      <c r="G42" s="32">
        <v>3.6136415853920312</v>
      </c>
      <c r="H42" s="32">
        <v>3.6027382769909337</v>
      </c>
      <c r="I42" s="32">
        <v>3.6279115903426629</v>
      </c>
      <c r="J42" s="4">
        <v>31074.971699999998</v>
      </c>
    </row>
    <row r="43" spans="1:11" x14ac:dyDescent="0.2">
      <c r="A43" s="9" t="s">
        <v>8</v>
      </c>
      <c r="B43" s="4">
        <v>39737.049700000003</v>
      </c>
      <c r="C43" s="4">
        <v>39677.1175</v>
      </c>
      <c r="D43" s="4">
        <v>39678.993000000002</v>
      </c>
      <c r="E43" s="4">
        <v>39668.308499999999</v>
      </c>
      <c r="F43" s="32">
        <v>2.9455328553416535</v>
      </c>
      <c r="G43" s="32">
        <v>2.7902683777125219</v>
      </c>
      <c r="H43" s="32">
        <v>2.795127176952235</v>
      </c>
      <c r="I43" s="32">
        <v>2.767447176698127</v>
      </c>
      <c r="J43" s="4">
        <v>38600.071900000003</v>
      </c>
    </row>
    <row r="44" spans="1:11" x14ac:dyDescent="0.2">
      <c r="A44" s="9" t="s">
        <v>9</v>
      </c>
      <c r="B44" s="4">
        <v>9215.5720000000001</v>
      </c>
      <c r="C44" s="4">
        <v>9204.7162000000008</v>
      </c>
      <c r="D44" s="4">
        <v>9208.4768000000004</v>
      </c>
      <c r="E44" s="4">
        <v>9202.7402000000002</v>
      </c>
      <c r="F44" s="32">
        <v>3.3788749121123658</v>
      </c>
      <c r="G44" s="32">
        <v>3.2570962107717776</v>
      </c>
      <c r="H44" s="32">
        <v>3.2992820454648779</v>
      </c>
      <c r="I44" s="32">
        <v>3.2349297454859993</v>
      </c>
      <c r="J44" s="4">
        <v>8914.3667000000005</v>
      </c>
    </row>
    <row r="45" spans="1:11" x14ac:dyDescent="0.2">
      <c r="A45" s="9" t="s">
        <v>10</v>
      </c>
      <c r="B45" s="4">
        <v>26205.768800000002</v>
      </c>
      <c r="C45" s="4">
        <v>26162.775600000001</v>
      </c>
      <c r="D45" s="4">
        <v>26159.635300000002</v>
      </c>
      <c r="E45" s="4">
        <v>26162.128700000001</v>
      </c>
      <c r="F45" s="32">
        <v>3.2043179498600693</v>
      </c>
      <c r="G45" s="32">
        <v>3.0350008839748739</v>
      </c>
      <c r="H45" s="32">
        <v>3.0226336635307263</v>
      </c>
      <c r="I45" s="32">
        <v>3.0324532436521991</v>
      </c>
      <c r="J45" s="4">
        <v>25392.124400000001</v>
      </c>
    </row>
    <row r="46" spans="1:11" x14ac:dyDescent="0.2">
      <c r="A46" s="9" t="s">
        <v>11</v>
      </c>
      <c r="B46" s="4">
        <v>217736.32320000001</v>
      </c>
      <c r="C46" s="4">
        <v>217428.9571</v>
      </c>
      <c r="D46" s="4">
        <v>217321.52350000001</v>
      </c>
      <c r="E46" s="4">
        <v>217274.0515</v>
      </c>
      <c r="F46" s="32">
        <v>3.9678661537776918</v>
      </c>
      <c r="G46" s="32">
        <v>3.8211005747720321</v>
      </c>
      <c r="H46" s="32">
        <v>3.7698016367672977</v>
      </c>
      <c r="I46" s="32">
        <v>3.7471340245401876</v>
      </c>
      <c r="J46" s="4">
        <v>209426.5577</v>
      </c>
    </row>
    <row r="47" spans="1:11" x14ac:dyDescent="0.2">
      <c r="A47" s="9" t="s">
        <v>12</v>
      </c>
      <c r="B47" s="4">
        <v>56221.6103</v>
      </c>
      <c r="C47" s="4">
        <v>56161.932399999998</v>
      </c>
      <c r="D47" s="4">
        <v>56147.912300000004</v>
      </c>
      <c r="E47" s="4">
        <v>56193.2886</v>
      </c>
      <c r="F47" s="32">
        <v>4.4473764091638799</v>
      </c>
      <c r="G47" s="32">
        <v>4.3365080072922808</v>
      </c>
      <c r="H47" s="32">
        <v>4.3104617476035401</v>
      </c>
      <c r="I47" s="32">
        <v>4.3947609247502868</v>
      </c>
      <c r="J47" s="4">
        <v>53827.690300000002</v>
      </c>
    </row>
    <row r="48" spans="1:11" x14ac:dyDescent="0.2">
      <c r="A48" s="9" t="s">
        <v>13</v>
      </c>
      <c r="B48" s="4">
        <v>293199.06199999998</v>
      </c>
      <c r="C48" s="4">
        <v>292774.31</v>
      </c>
      <c r="D48" s="4">
        <v>292783.74469999998</v>
      </c>
      <c r="E48" s="4">
        <v>292899.7501</v>
      </c>
      <c r="F48" s="32">
        <v>4.2142971647184453</v>
      </c>
      <c r="G48" s="32">
        <v>4.0633238606179418</v>
      </c>
      <c r="H48" s="32">
        <v>4.0666773182407354</v>
      </c>
      <c r="I48" s="32">
        <v>4.1079101282840185</v>
      </c>
      <c r="J48" s="4">
        <v>281342.45490000001</v>
      </c>
    </row>
    <row r="49" spans="1:11" x14ac:dyDescent="0.2">
      <c r="A49" s="9" t="s">
        <v>14</v>
      </c>
      <c r="B49" s="4">
        <v>45932.444300000003</v>
      </c>
      <c r="C49" s="4">
        <v>45854.172200000001</v>
      </c>
      <c r="D49" s="4">
        <v>45856.864200000004</v>
      </c>
      <c r="E49" s="4">
        <v>45830.590199999999</v>
      </c>
      <c r="F49" s="32">
        <v>3.5160444384229663</v>
      </c>
      <c r="G49" s="32">
        <v>3.3396458533842832</v>
      </c>
      <c r="H49" s="32">
        <v>3.3457127021199682</v>
      </c>
      <c r="I49" s="32">
        <v>3.2865000781670233</v>
      </c>
      <c r="J49" s="4">
        <v>44372.294699999999</v>
      </c>
    </row>
    <row r="50" spans="1:11" x14ac:dyDescent="0.2">
      <c r="A50" s="9" t="s">
        <v>15</v>
      </c>
      <c r="B50" s="4">
        <v>49085.1607</v>
      </c>
      <c r="C50" s="4">
        <v>49027.9035</v>
      </c>
      <c r="D50" s="4">
        <v>49024.565600000002</v>
      </c>
      <c r="E50" s="4">
        <v>48974.945500000002</v>
      </c>
      <c r="F50" s="32">
        <v>3.9405828573243724</v>
      </c>
      <c r="G50" s="32">
        <v>3.8193375225652062</v>
      </c>
      <c r="H50" s="32">
        <v>3.8122693319639893</v>
      </c>
      <c r="I50" s="32">
        <v>3.7071959851135716</v>
      </c>
      <c r="J50" s="4">
        <v>47224.25</v>
      </c>
    </row>
    <row r="51" spans="1:11" x14ac:dyDescent="0.2">
      <c r="A51" s="9" t="s">
        <v>16</v>
      </c>
      <c r="B51" s="4">
        <v>46436.066299999999</v>
      </c>
      <c r="C51" s="4">
        <v>46388.567499999997</v>
      </c>
      <c r="D51" s="4">
        <v>46370.501199999999</v>
      </c>
      <c r="E51" s="4">
        <v>46366.898200000003</v>
      </c>
      <c r="F51" s="32">
        <v>4.2675013371969044</v>
      </c>
      <c r="G51" s="32">
        <v>4.1608475745694022</v>
      </c>
      <c r="H51" s="32">
        <v>4.1202815208636707</v>
      </c>
      <c r="I51" s="32">
        <v>4.1121913479172889</v>
      </c>
      <c r="J51" s="4">
        <v>44535.512699999999</v>
      </c>
    </row>
    <row r="52" spans="1:11" x14ac:dyDescent="0.2">
      <c r="A52" s="9" t="s">
        <v>17</v>
      </c>
      <c r="B52" s="4">
        <v>47993.966899999999</v>
      </c>
      <c r="C52" s="4">
        <v>47929.034699999997</v>
      </c>
      <c r="D52" s="4">
        <v>47914.7356</v>
      </c>
      <c r="E52" s="4">
        <v>47903.502699999997</v>
      </c>
      <c r="F52" s="32">
        <v>3.9517238019723919</v>
      </c>
      <c r="G52" s="32">
        <v>3.8110849976343673</v>
      </c>
      <c r="H52" s="32">
        <v>3.7801141029610221</v>
      </c>
      <c r="I52" s="32">
        <v>3.7557843925053618</v>
      </c>
      <c r="J52" s="4">
        <v>46169.476699999999</v>
      </c>
    </row>
    <row r="53" spans="1:11" x14ac:dyDescent="0.2">
      <c r="A53" s="9" t="s">
        <v>18</v>
      </c>
      <c r="B53" s="4">
        <v>48037.667699999998</v>
      </c>
      <c r="C53" s="4">
        <v>47958.211799999997</v>
      </c>
      <c r="D53" s="4">
        <v>47959.775199999996</v>
      </c>
      <c r="E53" s="4">
        <v>47947.5746</v>
      </c>
      <c r="F53" s="32">
        <v>3.0137560663873444</v>
      </c>
      <c r="G53" s="32">
        <v>2.8433678878489559</v>
      </c>
      <c r="H53" s="32">
        <v>2.8467205007867875</v>
      </c>
      <c r="I53" s="32">
        <v>2.8205570816942469</v>
      </c>
      <c r="J53" s="4">
        <v>46632.284399999997</v>
      </c>
    </row>
    <row r="54" spans="1:11" x14ac:dyDescent="0.2">
      <c r="A54" s="9" t="s">
        <v>19</v>
      </c>
      <c r="B54" s="4">
        <v>43413.296499999997</v>
      </c>
      <c r="C54" s="4">
        <v>43366.262300000002</v>
      </c>
      <c r="D54" s="4">
        <v>43368.820399999997</v>
      </c>
      <c r="E54" s="4">
        <v>43376.448900000003</v>
      </c>
      <c r="F54" s="32">
        <v>3.3347603444224632</v>
      </c>
      <c r="G54" s="32">
        <v>3.2228069067241591</v>
      </c>
      <c r="H54" s="32">
        <v>3.2288958396490273</v>
      </c>
      <c r="I54" s="32">
        <v>3.2470536226980187</v>
      </c>
      <c r="J54" s="4">
        <v>42012.287400000001</v>
      </c>
    </row>
    <row r="55" spans="1:11" x14ac:dyDescent="0.2">
      <c r="A55" s="9" t="s">
        <v>20</v>
      </c>
      <c r="B55" s="4">
        <v>21006.348600000001</v>
      </c>
      <c r="C55" s="4">
        <v>20985.759099999999</v>
      </c>
      <c r="D55" s="4">
        <v>20985.2677</v>
      </c>
      <c r="E55" s="4">
        <v>20986.036899999999</v>
      </c>
      <c r="F55" s="32">
        <v>3.2857587041330589</v>
      </c>
      <c r="G55" s="32">
        <v>3.184522541231388</v>
      </c>
      <c r="H55" s="32">
        <v>3.1821063849162954</v>
      </c>
      <c r="I55" s="32">
        <v>3.1858884513338239</v>
      </c>
      <c r="J55" s="4">
        <v>20338.088100000001</v>
      </c>
    </row>
    <row r="56" spans="1:11" x14ac:dyDescent="0.2">
      <c r="A56" s="9" t="s">
        <v>21</v>
      </c>
      <c r="B56" s="4">
        <v>45771.718000000001</v>
      </c>
      <c r="C56" s="4">
        <v>45721.691800000001</v>
      </c>
      <c r="D56" s="4">
        <v>45729.110699999997</v>
      </c>
      <c r="E56" s="4">
        <v>45702.534800000001</v>
      </c>
      <c r="F56" s="32">
        <v>4.0360929550534337</v>
      </c>
      <c r="G56" s="32">
        <v>3.922386705412805</v>
      </c>
      <c r="H56" s="32">
        <v>3.9392493752829552</v>
      </c>
      <c r="I56" s="32">
        <v>3.8788441092458754</v>
      </c>
      <c r="J56" s="4">
        <v>43995.998599999999</v>
      </c>
    </row>
    <row r="57" spans="1:11" x14ac:dyDescent="0.2">
      <c r="A57" s="9" t="s">
        <v>22</v>
      </c>
      <c r="B57" s="4">
        <v>46151.400500000003</v>
      </c>
      <c r="C57" s="4">
        <v>46110.625999999997</v>
      </c>
      <c r="D57" s="4">
        <v>46103.369200000001</v>
      </c>
      <c r="E57" s="4">
        <v>46093.9018</v>
      </c>
      <c r="F57" s="32">
        <v>4.5281159234581594</v>
      </c>
      <c r="G57" s="32">
        <v>4.4357659272165222</v>
      </c>
      <c r="H57" s="32">
        <v>4.4193300309400456</v>
      </c>
      <c r="I57" s="32">
        <v>4.3978873558755254</v>
      </c>
      <c r="J57" s="4">
        <v>44152.140399999997</v>
      </c>
    </row>
    <row r="58" spans="1:11" x14ac:dyDescent="0.2">
      <c r="A58" s="9"/>
      <c r="B58" s="4"/>
      <c r="C58" s="4"/>
      <c r="D58" s="4"/>
      <c r="E58" s="4"/>
      <c r="F58" s="32"/>
      <c r="G58" s="32"/>
      <c r="H58" s="32"/>
      <c r="I58" s="32"/>
      <c r="J58" s="4"/>
    </row>
    <row r="59" spans="1:11" ht="13.5" thickBot="1" x14ac:dyDescent="0.25">
      <c r="A59" s="10" t="s">
        <v>42</v>
      </c>
      <c r="B59" s="5">
        <v>1777326.3056000001</v>
      </c>
      <c r="C59" s="5">
        <v>1774753.9406000001</v>
      </c>
      <c r="D59" s="5">
        <v>1774682.4413000001</v>
      </c>
      <c r="E59" s="5">
        <v>1775405.5482000001</v>
      </c>
      <c r="F59" s="33">
        <v>4.1090496164136567</v>
      </c>
      <c r="G59" s="33">
        <v>3.9583702084891286</v>
      </c>
      <c r="H59" s="33">
        <v>3.9541820500469811</v>
      </c>
      <c r="I59" s="33">
        <v>3.9965389160275606</v>
      </c>
      <c r="J59" s="5">
        <v>1707177.5337</v>
      </c>
    </row>
    <row r="60" spans="1:11" x14ac:dyDescent="0.2">
      <c r="A60" s="39"/>
      <c r="B60" s="73"/>
      <c r="C60" s="73"/>
      <c r="D60" s="73"/>
      <c r="E60" s="73"/>
      <c r="F60" s="35"/>
      <c r="G60" s="35"/>
      <c r="H60" s="78"/>
      <c r="I60" s="35"/>
      <c r="J60" s="73"/>
      <c r="K60" s="39"/>
    </row>
    <row r="61" spans="1:11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</row>
  </sheetData>
  <pageMargins left="0.23622047244094491" right="0.23622047244094491" top="1.3385826771653544" bottom="1.3385826771653544" header="0.31496062992125984" footer="0.31496062992125984"/>
  <pageSetup paperSize="9" orientation="landscape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A28" sqref="A28"/>
    </sheetView>
  </sheetViews>
  <sheetFormatPr defaultRowHeight="12.75" x14ac:dyDescent="0.2"/>
  <cols>
    <col min="1" max="1" width="24.42578125" bestFit="1" customWidth="1"/>
    <col min="2" max="2" width="17.28515625" customWidth="1"/>
    <col min="3" max="3" width="9.5703125" customWidth="1"/>
    <col min="4" max="4" width="16.42578125" bestFit="1" customWidth="1"/>
    <col min="5" max="5" width="9.140625" bestFit="1" customWidth="1"/>
    <col min="6" max="6" width="16.42578125" bestFit="1" customWidth="1"/>
    <col min="7" max="7" width="9.140625" bestFit="1" customWidth="1"/>
    <col min="8" max="8" width="16.140625" bestFit="1" customWidth="1"/>
    <col min="9" max="9" width="9.140625" bestFit="1" customWidth="1"/>
    <col min="10" max="10" width="16.140625" bestFit="1" customWidth="1"/>
    <col min="11" max="11" width="9" customWidth="1"/>
    <col min="12" max="12" width="16.42578125" bestFit="1" customWidth="1"/>
  </cols>
  <sheetData>
    <row r="1" spans="1:13" x14ac:dyDescent="0.2">
      <c r="A1" s="85" t="s">
        <v>149</v>
      </c>
      <c r="B1" s="105" t="s">
        <v>162</v>
      </c>
    </row>
    <row r="2" spans="1:13" x14ac:dyDescent="0.2">
      <c r="A2" t="s">
        <v>0</v>
      </c>
      <c r="B2" s="85" t="s">
        <v>154</v>
      </c>
      <c r="D2" t="s">
        <v>61</v>
      </c>
      <c r="F2" t="s">
        <v>62</v>
      </c>
      <c r="H2" s="85" t="s">
        <v>163</v>
      </c>
      <c r="J2" t="s">
        <v>63</v>
      </c>
      <c r="L2" s="85" t="s">
        <v>40</v>
      </c>
    </row>
    <row r="3" spans="1:13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  <c r="L3" t="s">
        <v>78</v>
      </c>
      <c r="M3" t="s">
        <v>77</v>
      </c>
    </row>
    <row r="4" spans="1:13" x14ac:dyDescent="0.2">
      <c r="A4" t="s">
        <v>2</v>
      </c>
      <c r="B4" s="1">
        <v>481176743700</v>
      </c>
      <c r="C4" s="1">
        <f t="shared" ref="C4:C24" si="0">SUM(B4/1000000)</f>
        <v>481176.74369999999</v>
      </c>
      <c r="D4" s="1">
        <v>481353824400</v>
      </c>
      <c r="E4" s="1">
        <f t="shared" ref="E4:E24" si="1">SUM(D4/1000000)</f>
        <v>481353.82439999998</v>
      </c>
      <c r="F4" s="1">
        <v>480835099100</v>
      </c>
      <c r="G4" s="1">
        <f t="shared" ref="G4:G24" si="2">SUM(F4/1000000)</f>
        <v>480835.09909999999</v>
      </c>
      <c r="H4" s="1">
        <v>480793962700</v>
      </c>
      <c r="I4" s="1">
        <f>SUM(H4/1000000)</f>
        <v>480793.96269999997</v>
      </c>
      <c r="J4" s="1">
        <v>480717601000</v>
      </c>
      <c r="K4" s="1">
        <f t="shared" ref="K4:K24" si="3">SUM(J4/1000000)</f>
        <v>480717.60100000002</v>
      </c>
      <c r="L4" s="107">
        <v>481469834300</v>
      </c>
      <c r="M4" s="1">
        <f t="shared" ref="M4:M24" si="4">SUM(L4/1000000)</f>
        <v>481469.83429999999</v>
      </c>
    </row>
    <row r="5" spans="1:13" x14ac:dyDescent="0.2">
      <c r="A5" t="s">
        <v>3</v>
      </c>
      <c r="B5" s="1">
        <v>66345884300</v>
      </c>
      <c r="C5" s="1">
        <f t="shared" si="0"/>
        <v>66345.884300000005</v>
      </c>
      <c r="D5" s="1">
        <v>66353994200</v>
      </c>
      <c r="E5" s="1">
        <f t="shared" si="1"/>
        <v>66353.994200000001</v>
      </c>
      <c r="F5" s="1">
        <v>66299634800</v>
      </c>
      <c r="G5" s="1">
        <f t="shared" si="2"/>
        <v>66299.6348</v>
      </c>
      <c r="H5" s="1">
        <v>66294566100</v>
      </c>
      <c r="I5" s="1">
        <f t="shared" ref="I5:I24" si="5">SUM(H5/1000000)</f>
        <v>66294.566099999996</v>
      </c>
      <c r="J5" s="1">
        <v>66286345500</v>
      </c>
      <c r="K5" s="1">
        <f t="shared" si="3"/>
        <v>66286.345499999996</v>
      </c>
      <c r="L5" s="107">
        <v>66260665800</v>
      </c>
      <c r="M5" s="1">
        <f t="shared" si="4"/>
        <v>66260.665800000002</v>
      </c>
    </row>
    <row r="6" spans="1:13" x14ac:dyDescent="0.2">
      <c r="A6" t="s">
        <v>4</v>
      </c>
      <c r="B6" s="1">
        <v>49282112700</v>
      </c>
      <c r="C6" s="1">
        <f t="shared" si="0"/>
        <v>49282.112699999998</v>
      </c>
      <c r="D6" s="1">
        <v>49297070600</v>
      </c>
      <c r="E6" s="1">
        <f t="shared" si="1"/>
        <v>49297.070599999999</v>
      </c>
      <c r="F6" s="1">
        <v>49246019700</v>
      </c>
      <c r="G6" s="1">
        <f t="shared" si="2"/>
        <v>49246.019699999997</v>
      </c>
      <c r="H6" s="1">
        <v>49241643500</v>
      </c>
      <c r="I6" s="1">
        <f t="shared" si="5"/>
        <v>49241.643499999998</v>
      </c>
      <c r="J6" s="1">
        <v>49239077900</v>
      </c>
      <c r="K6" s="1">
        <f t="shared" si="3"/>
        <v>49239.077899999997</v>
      </c>
      <c r="L6" s="107">
        <v>49174534900</v>
      </c>
      <c r="M6" s="1">
        <f t="shared" si="4"/>
        <v>49174.534899999999</v>
      </c>
    </row>
    <row r="7" spans="1:13" x14ac:dyDescent="0.2">
      <c r="A7" t="s">
        <v>5</v>
      </c>
      <c r="B7" s="1">
        <v>78389882600</v>
      </c>
      <c r="C7" s="1">
        <f t="shared" si="0"/>
        <v>78389.882599999997</v>
      </c>
      <c r="D7" s="1">
        <v>78433991300</v>
      </c>
      <c r="E7" s="1">
        <f t="shared" si="1"/>
        <v>78433.991299999994</v>
      </c>
      <c r="F7" s="1">
        <v>78363351600</v>
      </c>
      <c r="G7" s="1">
        <f t="shared" si="2"/>
        <v>78363.351599999995</v>
      </c>
      <c r="H7" s="1">
        <v>78360479100</v>
      </c>
      <c r="I7" s="1">
        <f t="shared" si="5"/>
        <v>78360.479099999997</v>
      </c>
      <c r="J7" s="1">
        <v>78355455200</v>
      </c>
      <c r="K7" s="1">
        <f t="shared" si="3"/>
        <v>78355.455199999997</v>
      </c>
      <c r="L7" s="107">
        <v>78323452400</v>
      </c>
      <c r="M7" s="1">
        <f t="shared" si="4"/>
        <v>78323.452399999995</v>
      </c>
    </row>
    <row r="8" spans="1:13" x14ac:dyDescent="0.2">
      <c r="A8" t="s">
        <v>6</v>
      </c>
      <c r="B8" s="1">
        <v>60891044300</v>
      </c>
      <c r="C8" s="1">
        <f t="shared" si="0"/>
        <v>60891.044300000001</v>
      </c>
      <c r="D8" s="1">
        <v>60910115800</v>
      </c>
      <c r="E8" s="1">
        <f t="shared" si="1"/>
        <v>60910.1158</v>
      </c>
      <c r="F8" s="1">
        <v>60864673500</v>
      </c>
      <c r="G8" s="1">
        <f t="shared" si="2"/>
        <v>60864.673499999997</v>
      </c>
      <c r="H8" s="1">
        <v>60860897600</v>
      </c>
      <c r="I8" s="1">
        <f t="shared" si="5"/>
        <v>60860.897599999997</v>
      </c>
      <c r="J8" s="1">
        <v>60860485400</v>
      </c>
      <c r="K8" s="1">
        <f t="shared" si="3"/>
        <v>60860.485399999998</v>
      </c>
      <c r="L8" s="107">
        <v>60829970800</v>
      </c>
      <c r="M8" s="1">
        <f t="shared" si="4"/>
        <v>60829.970800000003</v>
      </c>
    </row>
    <row r="9" spans="1:13" x14ac:dyDescent="0.2">
      <c r="A9" t="s">
        <v>7</v>
      </c>
      <c r="B9" s="1">
        <v>33036369100</v>
      </c>
      <c r="C9" s="1">
        <f t="shared" si="0"/>
        <v>33036.369100000004</v>
      </c>
      <c r="D9" s="1">
        <v>33037226900</v>
      </c>
      <c r="E9" s="1">
        <f t="shared" si="1"/>
        <v>33037.226900000001</v>
      </c>
      <c r="F9" s="1">
        <v>33006106000</v>
      </c>
      <c r="G9" s="1">
        <f t="shared" si="2"/>
        <v>33006.106</v>
      </c>
      <c r="H9" s="1">
        <v>33005924500</v>
      </c>
      <c r="I9" s="1">
        <f t="shared" si="5"/>
        <v>33005.924500000001</v>
      </c>
      <c r="J9" s="1">
        <v>33001447600</v>
      </c>
      <c r="K9" s="1">
        <f t="shared" si="3"/>
        <v>33001.4476</v>
      </c>
      <c r="L9" s="107">
        <v>32941593900</v>
      </c>
      <c r="M9" s="1">
        <f t="shared" si="4"/>
        <v>32941.5939</v>
      </c>
    </row>
    <row r="10" spans="1:13" x14ac:dyDescent="0.2">
      <c r="A10" t="s">
        <v>8</v>
      </c>
      <c r="B10" s="1">
        <v>41077135000</v>
      </c>
      <c r="C10" s="1">
        <f t="shared" si="0"/>
        <v>41077.135000000002</v>
      </c>
      <c r="D10" s="1">
        <v>41080460800</v>
      </c>
      <c r="E10" s="1">
        <f t="shared" si="1"/>
        <v>41080.460800000001</v>
      </c>
      <c r="F10" s="1">
        <v>41030781700</v>
      </c>
      <c r="G10" s="1">
        <f t="shared" si="2"/>
        <v>41030.7817</v>
      </c>
      <c r="H10" s="1">
        <v>41024658700</v>
      </c>
      <c r="I10" s="1">
        <f t="shared" si="5"/>
        <v>41024.6587</v>
      </c>
      <c r="J10" s="1">
        <v>41020899000</v>
      </c>
      <c r="K10" s="1">
        <f t="shared" si="3"/>
        <v>41020.898999999998</v>
      </c>
      <c r="L10" s="107">
        <v>40967317000</v>
      </c>
      <c r="M10" s="1">
        <f t="shared" si="4"/>
        <v>40967.317000000003</v>
      </c>
    </row>
    <row r="11" spans="1:13" x14ac:dyDescent="0.2">
      <c r="A11" t="s">
        <v>9</v>
      </c>
      <c r="B11" s="1">
        <v>9490761200</v>
      </c>
      <c r="C11" s="1">
        <f t="shared" si="0"/>
        <v>9490.7612000000008</v>
      </c>
      <c r="D11" s="1">
        <v>9490786600</v>
      </c>
      <c r="E11" s="1">
        <f t="shared" si="1"/>
        <v>9490.7865999999995</v>
      </c>
      <c r="F11" s="1">
        <v>9487390000</v>
      </c>
      <c r="G11" s="1">
        <f t="shared" si="2"/>
        <v>9487.39</v>
      </c>
      <c r="H11" s="1">
        <v>9486974300</v>
      </c>
      <c r="I11" s="1">
        <f t="shared" si="5"/>
        <v>9486.9742999999999</v>
      </c>
      <c r="J11" s="1">
        <v>9485853700</v>
      </c>
      <c r="K11" s="1">
        <f t="shared" si="3"/>
        <v>9485.8536999999997</v>
      </c>
      <c r="L11" s="107">
        <v>9480034400</v>
      </c>
      <c r="M11" s="1">
        <f t="shared" si="4"/>
        <v>9480.0344000000005</v>
      </c>
    </row>
    <row r="12" spans="1:13" x14ac:dyDescent="0.2">
      <c r="A12" t="s">
        <v>10</v>
      </c>
      <c r="B12" s="1">
        <v>26944035400</v>
      </c>
      <c r="C12" s="1">
        <f t="shared" si="0"/>
        <v>26944.035400000001</v>
      </c>
      <c r="D12" s="1">
        <v>26942175500</v>
      </c>
      <c r="E12" s="1">
        <f t="shared" si="1"/>
        <v>26942.175500000001</v>
      </c>
      <c r="F12" s="1">
        <v>26913817300</v>
      </c>
      <c r="G12" s="1">
        <f t="shared" si="2"/>
        <v>26913.817299999999</v>
      </c>
      <c r="H12" s="1">
        <v>26907700200</v>
      </c>
      <c r="I12" s="1">
        <f t="shared" si="5"/>
        <v>26907.700199999999</v>
      </c>
      <c r="J12" s="1">
        <v>26900579000</v>
      </c>
      <c r="K12" s="1">
        <f t="shared" si="3"/>
        <v>26900.579000000002</v>
      </c>
      <c r="L12" s="107">
        <v>26877965900</v>
      </c>
      <c r="M12" s="1">
        <f t="shared" si="4"/>
        <v>26877.965899999999</v>
      </c>
    </row>
    <row r="13" spans="1:13" x14ac:dyDescent="0.2">
      <c r="A13" t="s">
        <v>11</v>
      </c>
      <c r="B13" s="1">
        <v>225111949200</v>
      </c>
      <c r="C13" s="1">
        <f t="shared" si="0"/>
        <v>225111.9492</v>
      </c>
      <c r="D13" s="1">
        <v>225205145100</v>
      </c>
      <c r="E13" s="1">
        <f t="shared" si="1"/>
        <v>225205.14509999999</v>
      </c>
      <c r="F13" s="1">
        <v>224856628700</v>
      </c>
      <c r="G13" s="1">
        <f t="shared" si="2"/>
        <v>224856.6287</v>
      </c>
      <c r="H13" s="1">
        <v>224825604100</v>
      </c>
      <c r="I13" s="1">
        <f t="shared" si="5"/>
        <v>224825.6041</v>
      </c>
      <c r="J13" s="1">
        <v>224792057700</v>
      </c>
      <c r="K13" s="1">
        <f t="shared" si="3"/>
        <v>224792.0577</v>
      </c>
      <c r="L13" s="107">
        <v>224551817600</v>
      </c>
      <c r="M13" s="1">
        <f t="shared" si="4"/>
        <v>224551.81760000001</v>
      </c>
    </row>
    <row r="14" spans="1:13" x14ac:dyDescent="0.2">
      <c r="A14" t="s">
        <v>12</v>
      </c>
      <c r="B14" s="1">
        <v>58214962500</v>
      </c>
      <c r="C14" s="1">
        <f t="shared" si="0"/>
        <v>58214.962500000001</v>
      </c>
      <c r="D14" s="1">
        <v>58228748600</v>
      </c>
      <c r="E14" s="1">
        <f t="shared" si="1"/>
        <v>58228.748599999999</v>
      </c>
      <c r="F14" s="1">
        <v>58179567400</v>
      </c>
      <c r="G14" s="1">
        <f t="shared" si="2"/>
        <v>58179.5674</v>
      </c>
      <c r="H14" s="1">
        <v>58178737800</v>
      </c>
      <c r="I14" s="1">
        <f t="shared" si="5"/>
        <v>58178.737800000003</v>
      </c>
      <c r="J14" s="1">
        <v>58179611700</v>
      </c>
      <c r="K14" s="1">
        <f t="shared" si="3"/>
        <v>58179.611700000001</v>
      </c>
      <c r="L14" s="107">
        <v>58203608300</v>
      </c>
      <c r="M14" s="1">
        <f t="shared" si="4"/>
        <v>58203.6083</v>
      </c>
    </row>
    <row r="15" spans="1:13" x14ac:dyDescent="0.2">
      <c r="A15" t="s">
        <v>13</v>
      </c>
      <c r="B15" s="1">
        <v>302372410700</v>
      </c>
      <c r="C15" s="1">
        <f t="shared" si="0"/>
        <v>302372.41070000001</v>
      </c>
      <c r="D15" s="1">
        <v>302442386000</v>
      </c>
      <c r="E15" s="1">
        <f t="shared" si="1"/>
        <v>302442.386</v>
      </c>
      <c r="F15" s="1">
        <v>302103276800</v>
      </c>
      <c r="G15" s="1">
        <f t="shared" si="2"/>
        <v>302103.27679999999</v>
      </c>
      <c r="H15" s="1">
        <v>302098458400</v>
      </c>
      <c r="I15" s="1">
        <f t="shared" si="5"/>
        <v>302098.4584</v>
      </c>
      <c r="J15" s="1">
        <v>302072729900</v>
      </c>
      <c r="K15" s="1">
        <f t="shared" si="3"/>
        <v>302072.72989999998</v>
      </c>
      <c r="L15" s="107">
        <v>301919788200</v>
      </c>
      <c r="M15" s="1">
        <f t="shared" si="4"/>
        <v>301919.78820000001</v>
      </c>
    </row>
    <row r="16" spans="1:13" x14ac:dyDescent="0.2">
      <c r="A16" t="s">
        <v>14</v>
      </c>
      <c r="B16" s="1">
        <v>46999681800</v>
      </c>
      <c r="C16" s="1">
        <f t="shared" si="0"/>
        <v>46999.681799999998</v>
      </c>
      <c r="D16" s="1">
        <v>47010895200</v>
      </c>
      <c r="E16" s="1">
        <f t="shared" si="1"/>
        <v>47010.895199999999</v>
      </c>
      <c r="F16" s="1">
        <v>46952855100</v>
      </c>
      <c r="G16" s="1">
        <f t="shared" si="2"/>
        <v>46952.855100000001</v>
      </c>
      <c r="H16" s="1">
        <v>46946625900</v>
      </c>
      <c r="I16" s="1">
        <f t="shared" si="5"/>
        <v>46946.625899999999</v>
      </c>
      <c r="J16" s="1">
        <v>46939904900</v>
      </c>
      <c r="K16" s="1">
        <f t="shared" si="3"/>
        <v>46939.904900000001</v>
      </c>
      <c r="L16" s="107">
        <v>46874835900</v>
      </c>
      <c r="M16" s="1">
        <f t="shared" si="4"/>
        <v>46874.835899999998</v>
      </c>
    </row>
    <row r="17" spans="1:13" x14ac:dyDescent="0.2">
      <c r="A17" t="s">
        <v>15</v>
      </c>
      <c r="B17" s="1">
        <v>50509591700</v>
      </c>
      <c r="C17" s="1">
        <f t="shared" si="0"/>
        <v>50509.591699999997</v>
      </c>
      <c r="D17" s="1">
        <v>50511639600</v>
      </c>
      <c r="E17" s="1">
        <f t="shared" si="1"/>
        <v>50511.639600000002</v>
      </c>
      <c r="F17" s="1">
        <v>50441640300</v>
      </c>
      <c r="G17" s="1">
        <f t="shared" si="2"/>
        <v>50441.640299999999</v>
      </c>
      <c r="H17" s="1">
        <v>50433224800</v>
      </c>
      <c r="I17" s="1">
        <f t="shared" si="5"/>
        <v>50433.224800000004</v>
      </c>
      <c r="J17" s="1">
        <v>50427601800</v>
      </c>
      <c r="K17" s="1">
        <f t="shared" si="3"/>
        <v>50427.601799999997</v>
      </c>
      <c r="L17" s="107">
        <v>50363540000</v>
      </c>
      <c r="M17" s="1">
        <f t="shared" si="4"/>
        <v>50363.54</v>
      </c>
    </row>
    <row r="18" spans="1:13" x14ac:dyDescent="0.2">
      <c r="A18" t="s">
        <v>16</v>
      </c>
      <c r="B18" s="1">
        <v>47943670200</v>
      </c>
      <c r="C18" s="1">
        <f t="shared" si="0"/>
        <v>47943.6702</v>
      </c>
      <c r="D18" s="1">
        <v>47948560000</v>
      </c>
      <c r="E18" s="1">
        <f t="shared" si="1"/>
        <v>47948.56</v>
      </c>
      <c r="F18" s="1">
        <v>47893587900</v>
      </c>
      <c r="G18" s="1">
        <f t="shared" si="2"/>
        <v>47893.587899999999</v>
      </c>
      <c r="H18" s="1">
        <v>47885697500</v>
      </c>
      <c r="I18" s="1">
        <f t="shared" si="5"/>
        <v>47885.697500000002</v>
      </c>
      <c r="J18" s="1">
        <v>47875126700</v>
      </c>
      <c r="K18" s="1">
        <f t="shared" si="3"/>
        <v>47875.126700000001</v>
      </c>
      <c r="L18" s="107">
        <v>47808785100</v>
      </c>
      <c r="M18" s="1">
        <f t="shared" si="4"/>
        <v>47808.785100000001</v>
      </c>
    </row>
    <row r="19" spans="1:13" x14ac:dyDescent="0.2">
      <c r="A19" t="s">
        <v>17</v>
      </c>
      <c r="B19" s="1">
        <v>49244021000</v>
      </c>
      <c r="C19" s="1">
        <f t="shared" si="0"/>
        <v>49244.021000000001</v>
      </c>
      <c r="D19" s="1">
        <v>49243071200</v>
      </c>
      <c r="E19" s="1">
        <f t="shared" si="1"/>
        <v>49243.071199999998</v>
      </c>
      <c r="F19" s="1">
        <v>49202618300</v>
      </c>
      <c r="G19" s="1">
        <f t="shared" si="2"/>
        <v>49202.618300000002</v>
      </c>
      <c r="H19" s="1">
        <v>49198495500</v>
      </c>
      <c r="I19" s="1">
        <f t="shared" si="5"/>
        <v>49198.495499999997</v>
      </c>
      <c r="J19" s="1">
        <v>49195789600</v>
      </c>
      <c r="K19" s="1">
        <f t="shared" si="3"/>
        <v>49195.789599999996</v>
      </c>
      <c r="L19" s="107">
        <v>49161156700</v>
      </c>
      <c r="M19" s="1">
        <f t="shared" si="4"/>
        <v>49161.1567</v>
      </c>
    </row>
    <row r="20" spans="1:13" x14ac:dyDescent="0.2">
      <c r="A20" t="s">
        <v>18</v>
      </c>
      <c r="B20" s="1">
        <v>49275672900</v>
      </c>
      <c r="C20" s="1">
        <f t="shared" si="0"/>
        <v>49275.672899999998</v>
      </c>
      <c r="D20" s="1">
        <v>49279981300</v>
      </c>
      <c r="E20" s="1">
        <f t="shared" si="1"/>
        <v>49279.981299999999</v>
      </c>
      <c r="F20" s="1">
        <v>49226678100</v>
      </c>
      <c r="G20" s="1">
        <f t="shared" si="2"/>
        <v>49226.678099999997</v>
      </c>
      <c r="H20" s="1">
        <v>49223558400</v>
      </c>
      <c r="I20" s="1">
        <f t="shared" si="5"/>
        <v>49223.558400000002</v>
      </c>
      <c r="J20" s="1">
        <v>49218806500</v>
      </c>
      <c r="K20" s="1">
        <f t="shared" si="3"/>
        <v>49218.806499999999</v>
      </c>
      <c r="L20" s="107">
        <v>49161834400</v>
      </c>
      <c r="M20" s="1">
        <f t="shared" si="4"/>
        <v>49161.8344</v>
      </c>
    </row>
    <row r="21" spans="1:13" x14ac:dyDescent="0.2">
      <c r="A21" t="s">
        <v>19</v>
      </c>
      <c r="B21" s="1">
        <v>44569039800</v>
      </c>
      <c r="C21" s="1">
        <f t="shared" si="0"/>
        <v>44569.039799999999</v>
      </c>
      <c r="D21" s="1">
        <v>44577202900</v>
      </c>
      <c r="E21" s="1">
        <f t="shared" si="1"/>
        <v>44577.202899999997</v>
      </c>
      <c r="F21" s="1">
        <v>44531544600</v>
      </c>
      <c r="G21" s="1">
        <f t="shared" si="2"/>
        <v>44531.544600000001</v>
      </c>
      <c r="H21" s="1">
        <v>44531517800</v>
      </c>
      <c r="I21" s="1">
        <f t="shared" si="5"/>
        <v>44531.517800000001</v>
      </c>
      <c r="J21" s="1">
        <v>44528432800</v>
      </c>
      <c r="K21" s="1">
        <f t="shared" si="3"/>
        <v>44528.432800000002</v>
      </c>
      <c r="L21" s="107">
        <v>44481957100</v>
      </c>
      <c r="M21" s="1">
        <f t="shared" si="4"/>
        <v>44481.9571</v>
      </c>
    </row>
    <row r="22" spans="1:13" x14ac:dyDescent="0.2">
      <c r="A22" t="s">
        <v>20</v>
      </c>
      <c r="B22" s="1">
        <v>21611310300</v>
      </c>
      <c r="C22" s="1">
        <f t="shared" si="0"/>
        <v>21611.310300000001</v>
      </c>
      <c r="D22" s="1">
        <v>21615488300</v>
      </c>
      <c r="E22" s="1">
        <f t="shared" si="1"/>
        <v>21615.488300000001</v>
      </c>
      <c r="F22" s="1">
        <v>21594230500</v>
      </c>
      <c r="G22" s="1">
        <f t="shared" si="2"/>
        <v>21594.230500000001</v>
      </c>
      <c r="H22" s="1">
        <v>21590158900</v>
      </c>
      <c r="I22" s="1">
        <f t="shared" si="5"/>
        <v>21590.158899999999</v>
      </c>
      <c r="J22" s="1">
        <v>21589734000</v>
      </c>
      <c r="K22" s="1">
        <f t="shared" si="3"/>
        <v>21589.734</v>
      </c>
      <c r="L22" s="107">
        <v>21576702500</v>
      </c>
      <c r="M22" s="1">
        <f t="shared" si="4"/>
        <v>21576.702499999999</v>
      </c>
    </row>
    <row r="23" spans="1:13" x14ac:dyDescent="0.2">
      <c r="A23" t="s">
        <v>21</v>
      </c>
      <c r="B23" s="1">
        <v>47087801300</v>
      </c>
      <c r="C23" s="1">
        <f t="shared" si="0"/>
        <v>47087.801299999999</v>
      </c>
      <c r="D23" s="1">
        <v>47089252900</v>
      </c>
      <c r="E23" s="1">
        <f t="shared" si="1"/>
        <v>47089.252899999999</v>
      </c>
      <c r="F23" s="1">
        <v>47042681100</v>
      </c>
      <c r="G23" s="1">
        <f t="shared" si="2"/>
        <v>47042.681100000002</v>
      </c>
      <c r="H23" s="1">
        <v>47038594600</v>
      </c>
      <c r="I23" s="1">
        <f t="shared" si="5"/>
        <v>47038.594599999997</v>
      </c>
      <c r="J23" s="1">
        <v>47034177300</v>
      </c>
      <c r="K23" s="1">
        <f t="shared" si="3"/>
        <v>47034.177300000003</v>
      </c>
      <c r="L23" s="107">
        <v>46990077700</v>
      </c>
      <c r="M23" s="1">
        <f t="shared" si="4"/>
        <v>46990.077700000002</v>
      </c>
    </row>
    <row r="24" spans="1:13" x14ac:dyDescent="0.2">
      <c r="A24" t="s">
        <v>22</v>
      </c>
      <c r="B24" s="1">
        <v>47714954100</v>
      </c>
      <c r="C24" s="1">
        <f t="shared" si="0"/>
        <v>47714.954100000003</v>
      </c>
      <c r="D24" s="1">
        <v>47723670400</v>
      </c>
      <c r="E24" s="1">
        <f t="shared" si="1"/>
        <v>47723.670400000003</v>
      </c>
      <c r="F24" s="1">
        <v>47675921100</v>
      </c>
      <c r="G24" s="1">
        <f t="shared" si="2"/>
        <v>47675.9211</v>
      </c>
      <c r="H24" s="1">
        <v>47676375300</v>
      </c>
      <c r="I24" s="1">
        <f t="shared" si="5"/>
        <v>47676.3753</v>
      </c>
      <c r="J24" s="1">
        <v>47677748700</v>
      </c>
      <c r="K24" s="1">
        <f t="shared" si="3"/>
        <v>47677.748699999996</v>
      </c>
      <c r="L24" s="107">
        <v>47648065000</v>
      </c>
      <c r="M24" s="1">
        <f t="shared" si="4"/>
        <v>47648.065000000002</v>
      </c>
    </row>
    <row r="25" spans="1:13" x14ac:dyDescent="0.2">
      <c r="E25" s="1"/>
      <c r="F25" s="1"/>
      <c r="G25" s="1"/>
      <c r="H25" s="1"/>
      <c r="I25" s="1"/>
      <c r="J25" s="1"/>
    </row>
    <row r="26" spans="1:13" x14ac:dyDescent="0.2">
      <c r="A26" t="s">
        <v>38</v>
      </c>
      <c r="B26" s="1">
        <f>SUM(B4:B25)</f>
        <v>1837289033800</v>
      </c>
      <c r="C26" s="1">
        <f>SUM(B26/1000000)</f>
        <v>1837289.0338000001</v>
      </c>
      <c r="D26" s="1">
        <f>SUM(D4:D25)</f>
        <v>1837775687600</v>
      </c>
      <c r="E26" s="1">
        <f>SUM(D26/1000000)</f>
        <v>1837775.6876000001</v>
      </c>
      <c r="F26" s="1">
        <f>SUM(F4:F24)</f>
        <v>1835748103600</v>
      </c>
      <c r="G26" s="1">
        <f>SUM(F26/1000000)</f>
        <v>1835748.1036</v>
      </c>
      <c r="H26" s="1">
        <f>SUM(H4:H24)</f>
        <v>1835603855700</v>
      </c>
      <c r="I26" s="1">
        <f>SUM(H26/1000000)</f>
        <v>1835603.8557</v>
      </c>
      <c r="J26" s="1">
        <f>SUM(J4:J25)</f>
        <v>1835399465900</v>
      </c>
      <c r="K26" s="1">
        <f>SUM(K4:K25)</f>
        <v>1835399.4659000002</v>
      </c>
      <c r="L26" s="1">
        <f>SUM(L4:L25)</f>
        <v>1835067537900</v>
      </c>
      <c r="M26" s="1">
        <f>SUM(M4:M25)</f>
        <v>1835067.5378999999</v>
      </c>
    </row>
    <row r="32" spans="1:13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4" spans="6:6" x14ac:dyDescent="0.2">
      <c r="F54" s="1"/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topLeftCell="A4" workbookViewId="0">
      <selection activeCell="A31" sqref="A31"/>
    </sheetView>
  </sheetViews>
  <sheetFormatPr defaultRowHeight="12.75" x14ac:dyDescent="0.2"/>
  <cols>
    <col min="1" max="1" width="24.42578125" bestFit="1" customWidth="1"/>
    <col min="2" max="2" width="9.7109375" customWidth="1"/>
    <col min="3" max="3" width="9.140625" customWidth="1"/>
    <col min="4" max="4" width="9.140625" bestFit="1" customWidth="1"/>
    <col min="5" max="5" width="9.140625" customWidth="1"/>
    <col min="6" max="6" width="8.85546875" customWidth="1"/>
    <col min="7" max="7" width="9" customWidth="1"/>
    <col min="8" max="8" width="6.85546875" customWidth="1"/>
    <col min="9" max="9" width="7.140625" customWidth="1"/>
    <col min="10" max="11" width="7.42578125" customWidth="1"/>
    <col min="12" max="12" width="9.28515625" customWidth="1"/>
    <col min="13" max="13" width="8.5703125" customWidth="1"/>
    <col min="14" max="14" width="11" customWidth="1"/>
  </cols>
  <sheetData>
    <row r="2" spans="1:16" ht="13.5" thickBot="1" x14ac:dyDescent="0.25"/>
    <row r="3" spans="1:16" x14ac:dyDescent="0.2">
      <c r="A3" s="108" t="s">
        <v>149</v>
      </c>
      <c r="B3" s="8"/>
      <c r="C3" s="11"/>
      <c r="D3" s="11"/>
      <c r="E3" s="11"/>
      <c r="F3" s="11"/>
      <c r="G3" s="21"/>
      <c r="H3" s="8"/>
      <c r="I3" s="11"/>
      <c r="J3" s="11"/>
      <c r="K3" s="11"/>
      <c r="L3" s="11"/>
      <c r="M3" s="11"/>
      <c r="N3" s="21"/>
    </row>
    <row r="4" spans="1:16" ht="13.5" thickBot="1" x14ac:dyDescent="0.25">
      <c r="A4" s="109" t="s">
        <v>162</v>
      </c>
      <c r="B4" s="38" t="s">
        <v>161</v>
      </c>
      <c r="C4" s="39"/>
      <c r="D4" s="39"/>
      <c r="E4" s="39"/>
      <c r="F4" s="39"/>
      <c r="G4" s="12"/>
      <c r="H4" s="38" t="s">
        <v>150</v>
      </c>
      <c r="I4" s="39"/>
      <c r="J4" s="39"/>
      <c r="K4" s="39"/>
      <c r="L4" s="39"/>
      <c r="M4" s="39"/>
      <c r="N4" s="22"/>
    </row>
    <row r="5" spans="1:16" x14ac:dyDescent="0.2">
      <c r="A5" s="6"/>
      <c r="B5" s="96" t="s">
        <v>39</v>
      </c>
      <c r="C5" s="86" t="s">
        <v>151</v>
      </c>
      <c r="D5" s="11"/>
      <c r="E5" s="11"/>
      <c r="F5" s="11"/>
      <c r="G5" s="96" t="s">
        <v>40</v>
      </c>
      <c r="H5" s="8"/>
      <c r="I5" s="86" t="s">
        <v>160</v>
      </c>
      <c r="J5" s="11"/>
      <c r="K5" s="11"/>
      <c r="L5" s="11"/>
      <c r="M5" s="3" t="s">
        <v>40</v>
      </c>
      <c r="N5" s="3" t="s">
        <v>50</v>
      </c>
    </row>
    <row r="6" spans="1:16" ht="13.5" thickBot="1" x14ac:dyDescent="0.25">
      <c r="A6" s="7" t="s">
        <v>0</v>
      </c>
      <c r="B6" s="95">
        <v>41837</v>
      </c>
      <c r="C6" s="94">
        <v>41858</v>
      </c>
      <c r="D6" s="94">
        <v>41887</v>
      </c>
      <c r="E6" s="94">
        <v>41909</v>
      </c>
      <c r="F6" s="94">
        <v>41918</v>
      </c>
      <c r="G6" s="97" t="s">
        <v>153</v>
      </c>
      <c r="H6" s="106" t="s">
        <v>39</v>
      </c>
      <c r="I6" s="94" t="s">
        <v>164</v>
      </c>
      <c r="J6" s="94" t="s">
        <v>165</v>
      </c>
      <c r="K6" s="94" t="s">
        <v>168</v>
      </c>
      <c r="L6" s="94" t="s">
        <v>166</v>
      </c>
      <c r="M6" s="7" t="s">
        <v>167</v>
      </c>
      <c r="N6" s="87" t="s">
        <v>152</v>
      </c>
      <c r="P6" s="39"/>
    </row>
    <row r="7" spans="1:16" x14ac:dyDescent="0.2">
      <c r="A7" s="9" t="s">
        <v>2</v>
      </c>
      <c r="B7" s="62">
        <f>SUM('2014'!C4)</f>
        <v>481176.74369999999</v>
      </c>
      <c r="C7" s="62">
        <f>SUM('2014'!E4)</f>
        <v>481353.82439999998</v>
      </c>
      <c r="D7" s="27">
        <f>SUM('2014'!G4)</f>
        <v>480835.09909999999</v>
      </c>
      <c r="E7" s="27">
        <f>SUM('2014'!I4)</f>
        <v>480793.96269999997</v>
      </c>
      <c r="F7" s="37">
        <f>SUM('2014'!K4)</f>
        <v>480717.60100000002</v>
      </c>
      <c r="G7" s="37">
        <f>SUM('2014'!M4)</f>
        <v>481469.83429999999</v>
      </c>
      <c r="H7" s="23">
        <f t="shared" ref="H7:H27" si="0">SUM((B7/N7)*100)-100</f>
        <v>4.1124587878083503</v>
      </c>
      <c r="I7" s="31">
        <f t="shared" ref="I7:I27" si="1">SUM((C7/N7)*100)-100</f>
        <v>4.1507738296765524</v>
      </c>
      <c r="J7" s="31">
        <f t="shared" ref="J7:J27" si="2">SUM((D7/N7)*100)-100</f>
        <v>4.0385369705067404</v>
      </c>
      <c r="K7" s="23">
        <f>SUM((E7/$N7)*100)-100</f>
        <v>4.0296362665434629</v>
      </c>
      <c r="L7" s="31">
        <f t="shared" ref="L7:L27" si="3">SUM((F7/N7)*100)-100</f>
        <v>4.0131138463552531</v>
      </c>
      <c r="M7" s="31">
        <f t="shared" ref="M7:M27" si="4">SUM((G7/N7)*100)-100</f>
        <v>4.1758749512308668</v>
      </c>
      <c r="N7" s="27">
        <f>SUM('2013'!K4)</f>
        <v>462170.18530000001</v>
      </c>
    </row>
    <row r="8" spans="1:16" x14ac:dyDescent="0.2">
      <c r="A8" s="9" t="s">
        <v>3</v>
      </c>
      <c r="B8" s="41">
        <f>SUM('2014'!C5)</f>
        <v>66345.884300000005</v>
      </c>
      <c r="C8" s="41">
        <f>SUM('2014'!E5)</f>
        <v>66353.994200000001</v>
      </c>
      <c r="D8" s="4">
        <f>SUM('2014'!G5)</f>
        <v>66299.6348</v>
      </c>
      <c r="E8" s="4">
        <f>SUM('2014'!I5)</f>
        <v>66294.566099999996</v>
      </c>
      <c r="F8" s="13">
        <f>SUM('2014'!K5)</f>
        <v>66286.345499999996</v>
      </c>
      <c r="G8" s="13">
        <f>SUM('2014'!M5)</f>
        <v>66260.665800000002</v>
      </c>
      <c r="H8" s="24">
        <f t="shared" si="0"/>
        <v>3.7243857630292041</v>
      </c>
      <c r="I8" s="32">
        <f t="shared" si="1"/>
        <v>3.7370646865973072</v>
      </c>
      <c r="J8" s="32">
        <f t="shared" si="2"/>
        <v>3.6520798313205205</v>
      </c>
      <c r="K8" s="24">
        <f>SUM((E8/$N8)*100)-100</f>
        <v>3.6441554845480795</v>
      </c>
      <c r="L8" s="32">
        <f t="shared" si="3"/>
        <v>3.6313034938843032</v>
      </c>
      <c r="M8" s="32">
        <f t="shared" si="4"/>
        <v>3.5911561488427566</v>
      </c>
      <c r="N8" s="4">
        <f>SUM('2013'!K5)</f>
        <v>63963.6319</v>
      </c>
    </row>
    <row r="9" spans="1:16" x14ac:dyDescent="0.2">
      <c r="A9" s="9" t="s">
        <v>4</v>
      </c>
      <c r="B9" s="41">
        <f>SUM('2014'!C6)</f>
        <v>49282.112699999998</v>
      </c>
      <c r="C9" s="41">
        <f>SUM('2014'!E6)</f>
        <v>49297.070599999999</v>
      </c>
      <c r="D9" s="4">
        <f>SUM('2014'!G6)</f>
        <v>49246.019699999997</v>
      </c>
      <c r="E9" s="4">
        <f>SUM('2014'!I6)</f>
        <v>49241.643499999998</v>
      </c>
      <c r="F9" s="13">
        <f>SUM('2014'!K6)</f>
        <v>49239.077899999997</v>
      </c>
      <c r="G9" s="13">
        <f>SUM('2014'!M6)</f>
        <v>49174.534899999999</v>
      </c>
      <c r="H9" s="24">
        <f t="shared" si="0"/>
        <v>3.3462804020928161</v>
      </c>
      <c r="I9" s="32">
        <f t="shared" si="1"/>
        <v>3.3776476313558419</v>
      </c>
      <c r="J9" s="32">
        <f t="shared" si="2"/>
        <v>3.2705921433272351</v>
      </c>
      <c r="K9" s="24">
        <f t="shared" ref="K9:K29" si="5">SUM((E9/$N9)*100)-100</f>
        <v>3.2614151018507584</v>
      </c>
      <c r="L9" s="32">
        <f t="shared" si="3"/>
        <v>3.2560349506666171</v>
      </c>
      <c r="M9" s="32">
        <f t="shared" si="4"/>
        <v>3.1206860662428539</v>
      </c>
      <c r="N9" s="4">
        <f>SUM('2013'!K6)</f>
        <v>47686.3923</v>
      </c>
    </row>
    <row r="10" spans="1:16" x14ac:dyDescent="0.2">
      <c r="A10" s="9" t="s">
        <v>5</v>
      </c>
      <c r="B10" s="41">
        <f>SUM('2014'!C7)</f>
        <v>78389.882599999997</v>
      </c>
      <c r="C10" s="41">
        <f>SUM('2014'!E7)</f>
        <v>78433.991299999994</v>
      </c>
      <c r="D10" s="4">
        <f>SUM('2014'!G7)</f>
        <v>78363.351599999995</v>
      </c>
      <c r="E10" s="4">
        <f>SUM('2014'!I7)</f>
        <v>78360.479099999997</v>
      </c>
      <c r="F10" s="13">
        <f>SUM('2014'!K7)</f>
        <v>78355.455199999997</v>
      </c>
      <c r="G10" s="13">
        <f>SUM('2014'!M7)</f>
        <v>78323.452399999995</v>
      </c>
      <c r="H10" s="24">
        <f t="shared" si="0"/>
        <v>3.7104287877254052</v>
      </c>
      <c r="I10" s="32">
        <f t="shared" si="1"/>
        <v>3.768784943373845</v>
      </c>
      <c r="J10" s="32">
        <f t="shared" si="2"/>
        <v>3.675328066881022</v>
      </c>
      <c r="K10" s="24">
        <f t="shared" si="5"/>
        <v>3.6715277268777982</v>
      </c>
      <c r="L10" s="32">
        <f t="shared" si="3"/>
        <v>3.6648810678204597</v>
      </c>
      <c r="M10" s="32">
        <f t="shared" si="4"/>
        <v>3.6225411127098823</v>
      </c>
      <c r="N10" s="4">
        <f>SUM('2013'!K7)</f>
        <v>75585.342300000004</v>
      </c>
    </row>
    <row r="11" spans="1:16" x14ac:dyDescent="0.2">
      <c r="A11" s="9" t="s">
        <v>6</v>
      </c>
      <c r="B11" s="41">
        <f>SUM('2014'!C8)</f>
        <v>60891.044300000001</v>
      </c>
      <c r="C11" s="41">
        <f>SUM('2014'!E8)</f>
        <v>60910.1158</v>
      </c>
      <c r="D11" s="4">
        <f>SUM('2014'!G8)</f>
        <v>60864.673499999997</v>
      </c>
      <c r="E11" s="4">
        <f>SUM('2014'!I8)</f>
        <v>60860.897599999997</v>
      </c>
      <c r="F11" s="13">
        <f>SUM('2014'!K8)</f>
        <v>60860.485399999998</v>
      </c>
      <c r="G11" s="13">
        <f>SUM('2014'!M8)</f>
        <v>60829.970800000003</v>
      </c>
      <c r="H11" s="24">
        <f t="shared" si="0"/>
        <v>2.8305238317262109</v>
      </c>
      <c r="I11" s="32">
        <f t="shared" si="1"/>
        <v>2.8627310693881896</v>
      </c>
      <c r="J11" s="32">
        <f t="shared" si="2"/>
        <v>2.7859898085535804</v>
      </c>
      <c r="K11" s="24">
        <f t="shared" si="5"/>
        <v>2.7796132095085255</v>
      </c>
      <c r="L11" s="32">
        <f t="shared" si="3"/>
        <v>2.77891710152727</v>
      </c>
      <c r="M11" s="32">
        <f t="shared" si="4"/>
        <v>2.7273851835155654</v>
      </c>
      <c r="N11" s="4">
        <f>SUM('2013'!K8)</f>
        <v>59214.951000000001</v>
      </c>
    </row>
    <row r="12" spans="1:16" x14ac:dyDescent="0.2">
      <c r="A12" s="9" t="s">
        <v>7</v>
      </c>
      <c r="B12" s="41">
        <f>SUM('2014'!C9)</f>
        <v>33036.369100000004</v>
      </c>
      <c r="C12" s="41">
        <f>SUM('2014'!E9)</f>
        <v>33037.226900000001</v>
      </c>
      <c r="D12" s="4">
        <f>SUM('2014'!G9)</f>
        <v>33006.106</v>
      </c>
      <c r="E12" s="4">
        <f>SUM('2014'!I9)</f>
        <v>33005.924500000001</v>
      </c>
      <c r="F12" s="13">
        <f>SUM('2014'!K9)</f>
        <v>33001.4476</v>
      </c>
      <c r="G12" s="13">
        <f>SUM('2014'!M9)</f>
        <v>32941.5939</v>
      </c>
      <c r="H12" s="24">
        <f t="shared" si="0"/>
        <v>2.5899508893517265</v>
      </c>
      <c r="I12" s="32">
        <f t="shared" si="1"/>
        <v>2.592614670580403</v>
      </c>
      <c r="J12" s="32">
        <f t="shared" si="2"/>
        <v>2.4959729484538542</v>
      </c>
      <c r="K12" s="24">
        <f t="shared" si="5"/>
        <v>2.4954093248900762</v>
      </c>
      <c r="L12" s="32">
        <f t="shared" si="3"/>
        <v>2.4815069208532918</v>
      </c>
      <c r="M12" s="32">
        <f t="shared" si="4"/>
        <v>2.2956393963393396</v>
      </c>
      <c r="N12" s="4">
        <f>SUM('2013'!K9)</f>
        <v>32202.3442</v>
      </c>
    </row>
    <row r="13" spans="1:16" x14ac:dyDescent="0.2">
      <c r="A13" s="9" t="s">
        <v>8</v>
      </c>
      <c r="B13" s="41">
        <f>SUM('2014'!C10)</f>
        <v>41077.135000000002</v>
      </c>
      <c r="C13" s="41">
        <f>SUM('2014'!E10)</f>
        <v>41080.460800000001</v>
      </c>
      <c r="D13" s="4">
        <f>SUM('2014'!G10)</f>
        <v>41030.7817</v>
      </c>
      <c r="E13" s="4">
        <f>SUM('2014'!I10)</f>
        <v>41024.6587</v>
      </c>
      <c r="F13" s="13">
        <f>SUM('2014'!K10)</f>
        <v>41020.898999999998</v>
      </c>
      <c r="G13" s="13">
        <f>SUM('2014'!M10)</f>
        <v>40967.317000000003</v>
      </c>
      <c r="H13" s="24">
        <f t="shared" si="0"/>
        <v>3.5515164454264578</v>
      </c>
      <c r="I13" s="32">
        <f t="shared" si="1"/>
        <v>3.559900468153316</v>
      </c>
      <c r="J13" s="32">
        <f t="shared" si="2"/>
        <v>3.434664223204777</v>
      </c>
      <c r="K13" s="24">
        <f t="shared" si="5"/>
        <v>3.4192287276378295</v>
      </c>
      <c r="L13" s="32">
        <f t="shared" si="3"/>
        <v>3.4097508846387967</v>
      </c>
      <c r="M13" s="32">
        <f t="shared" si="4"/>
        <v>3.2746758032296839</v>
      </c>
      <c r="N13" s="4">
        <f>SUM('2013'!K10)</f>
        <v>39668.308499999999</v>
      </c>
    </row>
    <row r="14" spans="1:16" x14ac:dyDescent="0.2">
      <c r="A14" s="9" t="s">
        <v>9</v>
      </c>
      <c r="B14" s="41">
        <f>SUM('2014'!C11)</f>
        <v>9490.7612000000008</v>
      </c>
      <c r="C14" s="41">
        <f>SUM('2014'!E11)</f>
        <v>9490.7865999999995</v>
      </c>
      <c r="D14" s="4">
        <f>SUM('2014'!G11)</f>
        <v>9487.39</v>
      </c>
      <c r="E14" s="4">
        <f>SUM('2014'!I11)</f>
        <v>9486.9742999999999</v>
      </c>
      <c r="F14" s="13">
        <f>SUM('2014'!K11)</f>
        <v>9485.8536999999997</v>
      </c>
      <c r="G14" s="13">
        <f>SUM('2014'!M11)</f>
        <v>9480.0344000000005</v>
      </c>
      <c r="H14" s="24">
        <f t="shared" si="0"/>
        <v>3.129730859945397</v>
      </c>
      <c r="I14" s="32">
        <f t="shared" si="1"/>
        <v>3.1300068646944936</v>
      </c>
      <c r="J14" s="32">
        <f t="shared" si="2"/>
        <v>3.0930982926150534</v>
      </c>
      <c r="K14" s="24">
        <f t="shared" si="5"/>
        <v>3.0885811597724029</v>
      </c>
      <c r="L14" s="32">
        <f t="shared" si="3"/>
        <v>3.0764043518255448</v>
      </c>
      <c r="M14" s="32">
        <f t="shared" si="4"/>
        <v>3.0131699251924999</v>
      </c>
      <c r="N14" s="4">
        <f>SUM('2013'!K11)</f>
        <v>9202.7402000000002</v>
      </c>
    </row>
    <row r="15" spans="1:16" x14ac:dyDescent="0.2">
      <c r="A15" s="9" t="s">
        <v>10</v>
      </c>
      <c r="B15" s="41">
        <f>SUM('2014'!C12)</f>
        <v>26944.035400000001</v>
      </c>
      <c r="C15" s="41">
        <f>SUM('2014'!E12)</f>
        <v>26942.175500000001</v>
      </c>
      <c r="D15" s="4">
        <f>SUM('2014'!G12)</f>
        <v>26913.817299999999</v>
      </c>
      <c r="E15" s="4">
        <f>SUM('2014'!I12)</f>
        <v>26907.700199999999</v>
      </c>
      <c r="F15" s="13">
        <f>SUM('2014'!K12)</f>
        <v>26900.579000000002</v>
      </c>
      <c r="G15" s="13">
        <f>SUM('2014'!M12)</f>
        <v>26877.965899999999</v>
      </c>
      <c r="H15" s="24">
        <f t="shared" si="0"/>
        <v>2.9886967875056598</v>
      </c>
      <c r="I15" s="32">
        <f t="shared" si="1"/>
        <v>2.9815876565120618</v>
      </c>
      <c r="J15" s="32">
        <f t="shared" si="2"/>
        <v>2.8731935715918979</v>
      </c>
      <c r="K15" s="24">
        <f t="shared" si="5"/>
        <v>2.8498120644135554</v>
      </c>
      <c r="L15" s="32">
        <f t="shared" si="3"/>
        <v>2.8225925667891119</v>
      </c>
      <c r="M15" s="32">
        <f t="shared" si="4"/>
        <v>2.7361580864021988</v>
      </c>
      <c r="N15" s="4">
        <f>SUM('2013'!K12)</f>
        <v>26162.128700000001</v>
      </c>
    </row>
    <row r="16" spans="1:16" x14ac:dyDescent="0.2">
      <c r="A16" s="9" t="s">
        <v>11</v>
      </c>
      <c r="B16" s="41">
        <f>SUM('2014'!C13)</f>
        <v>225111.9492</v>
      </c>
      <c r="C16" s="41">
        <f>SUM('2014'!E13)</f>
        <v>225205.14509999999</v>
      </c>
      <c r="D16" s="4">
        <f>SUM('2014'!G13)</f>
        <v>224856.6287</v>
      </c>
      <c r="E16" s="4">
        <f>SUM('2014'!I13)</f>
        <v>224825.6041</v>
      </c>
      <c r="F16" s="13">
        <f>SUM('2014'!K13)</f>
        <v>224792.0577</v>
      </c>
      <c r="G16" s="13">
        <f>SUM('2014'!M13)</f>
        <v>224551.81760000001</v>
      </c>
      <c r="H16" s="24">
        <f t="shared" si="0"/>
        <v>3.6073786289201735</v>
      </c>
      <c r="I16" s="32">
        <f t="shared" si="1"/>
        <v>3.6502718779559302</v>
      </c>
      <c r="J16" s="32">
        <f t="shared" si="2"/>
        <v>3.4898678179248606</v>
      </c>
      <c r="K16" s="24">
        <f t="shared" si="5"/>
        <v>3.4755888003496835</v>
      </c>
      <c r="L16" s="32">
        <f t="shared" si="3"/>
        <v>3.4601491287605626</v>
      </c>
      <c r="M16" s="32">
        <f t="shared" si="4"/>
        <v>3.3495790453375918</v>
      </c>
      <c r="N16" s="4">
        <f>SUM('2013'!K13)</f>
        <v>217274.0515</v>
      </c>
    </row>
    <row r="17" spans="1:14" x14ac:dyDescent="0.2">
      <c r="A17" s="9" t="s">
        <v>12</v>
      </c>
      <c r="B17" s="41">
        <f>SUM('2014'!C14)</f>
        <v>58214.962500000001</v>
      </c>
      <c r="C17" s="41">
        <f>SUM('2014'!E14)</f>
        <v>58228.748599999999</v>
      </c>
      <c r="D17" s="4">
        <f>SUM('2014'!G14)</f>
        <v>58179.5674</v>
      </c>
      <c r="E17" s="4">
        <f>SUM('2014'!I14)</f>
        <v>58178.737800000003</v>
      </c>
      <c r="F17" s="13">
        <f>SUM('2014'!K14)</f>
        <v>58179.611700000001</v>
      </c>
      <c r="G17" s="13">
        <f>SUM('2014'!M14)</f>
        <v>58203.6083</v>
      </c>
      <c r="H17" s="24">
        <f t="shared" si="0"/>
        <v>3.5977141583416881</v>
      </c>
      <c r="I17" s="32">
        <f t="shared" si="1"/>
        <v>3.6222475151596711</v>
      </c>
      <c r="J17" s="32">
        <f t="shared" si="2"/>
        <v>3.5347260313218385</v>
      </c>
      <c r="K17" s="24">
        <f t="shared" si="5"/>
        <v>3.5332496984346307</v>
      </c>
      <c r="L17" s="32">
        <f t="shared" si="3"/>
        <v>3.5348048663590816</v>
      </c>
      <c r="M17" s="32">
        <f t="shared" si="4"/>
        <v>3.5775085425415085</v>
      </c>
      <c r="N17" s="4">
        <f>SUM('2013'!K14)</f>
        <v>56193.2886</v>
      </c>
    </row>
    <row r="18" spans="1:14" x14ac:dyDescent="0.2">
      <c r="A18" s="9" t="s">
        <v>13</v>
      </c>
      <c r="B18" s="41">
        <f>SUM('2014'!C15)</f>
        <v>302372.41070000001</v>
      </c>
      <c r="C18" s="41">
        <f>SUM('2014'!E15)</f>
        <v>302442.386</v>
      </c>
      <c r="D18" s="4">
        <f>SUM('2014'!G15)</f>
        <v>302103.27679999999</v>
      </c>
      <c r="E18" s="4">
        <f>SUM('2014'!I15)</f>
        <v>302098.4584</v>
      </c>
      <c r="F18" s="13">
        <f>SUM('2014'!K15)</f>
        <v>302072.72989999998</v>
      </c>
      <c r="G18" s="13">
        <f>SUM('2014'!M15)</f>
        <v>301919.78820000001</v>
      </c>
      <c r="H18" s="24">
        <f t="shared" si="0"/>
        <v>3.2340965114398017</v>
      </c>
      <c r="I18" s="32">
        <f t="shared" si="1"/>
        <v>3.2579870405290592</v>
      </c>
      <c r="J18" s="32">
        <f t="shared" si="2"/>
        <v>3.1422104992775814</v>
      </c>
      <c r="K18" s="24">
        <f t="shared" si="5"/>
        <v>3.1405654312983984</v>
      </c>
      <c r="L18" s="32">
        <f t="shared" si="3"/>
        <v>3.1317813678120956</v>
      </c>
      <c r="M18" s="32">
        <f t="shared" si="4"/>
        <v>3.0795649695571399</v>
      </c>
      <c r="N18" s="4">
        <f>SUM('2013'!K15)</f>
        <v>292899.7501</v>
      </c>
    </row>
    <row r="19" spans="1:14" x14ac:dyDescent="0.2">
      <c r="A19" s="9" t="s">
        <v>14</v>
      </c>
      <c r="B19" s="41">
        <f>SUM('2014'!C16)</f>
        <v>46999.681799999998</v>
      </c>
      <c r="C19" s="41">
        <f>SUM('2014'!E16)</f>
        <v>47010.895199999999</v>
      </c>
      <c r="D19" s="4">
        <f>SUM('2014'!G16)</f>
        <v>46952.855100000001</v>
      </c>
      <c r="E19" s="4">
        <f>SUM('2014'!I16)</f>
        <v>46946.625899999999</v>
      </c>
      <c r="F19" s="13">
        <f>SUM('2014'!K16)</f>
        <v>46939.904900000001</v>
      </c>
      <c r="G19" s="13">
        <f>SUM('2014'!M16)</f>
        <v>46874.835899999998</v>
      </c>
      <c r="H19" s="24">
        <f t="shared" si="0"/>
        <v>2.5508979807988652</v>
      </c>
      <c r="I19" s="32">
        <f t="shared" si="1"/>
        <v>2.5753650451571133</v>
      </c>
      <c r="J19" s="32">
        <f t="shared" si="2"/>
        <v>2.448724520244113</v>
      </c>
      <c r="K19" s="24">
        <f t="shared" si="5"/>
        <v>2.4351327249545278</v>
      </c>
      <c r="L19" s="32">
        <f t="shared" si="3"/>
        <v>2.4204678472589336</v>
      </c>
      <c r="M19" s="32">
        <f t="shared" si="4"/>
        <v>2.2784906226234796</v>
      </c>
      <c r="N19" s="4">
        <f>SUM('2013'!K16)</f>
        <v>45830.590199999999</v>
      </c>
    </row>
    <row r="20" spans="1:14" x14ac:dyDescent="0.2">
      <c r="A20" s="9" t="s">
        <v>15</v>
      </c>
      <c r="B20" s="41">
        <f>SUM('2014'!C17)</f>
        <v>50509.591699999997</v>
      </c>
      <c r="C20" s="41">
        <f>SUM('2014'!E17)</f>
        <v>50511.639600000002</v>
      </c>
      <c r="D20" s="4">
        <f>SUM('2014'!G17)</f>
        <v>50441.640299999999</v>
      </c>
      <c r="E20" s="4">
        <f>SUM('2014'!I17)</f>
        <v>50433.224800000004</v>
      </c>
      <c r="F20" s="13">
        <f>SUM('2014'!K17)</f>
        <v>50427.601799999997</v>
      </c>
      <c r="G20" s="13">
        <f>SUM('2014'!M17)</f>
        <v>50363.54</v>
      </c>
      <c r="H20" s="24">
        <f t="shared" si="0"/>
        <v>3.1335332471171427</v>
      </c>
      <c r="I20" s="32">
        <f t="shared" si="1"/>
        <v>3.1377147729546806</v>
      </c>
      <c r="J20" s="32">
        <f t="shared" si="2"/>
        <v>2.9947859768419676</v>
      </c>
      <c r="K20" s="24">
        <f t="shared" si="5"/>
        <v>2.9776027009565524</v>
      </c>
      <c r="L20" s="32">
        <f t="shared" si="3"/>
        <v>2.9661213201350023</v>
      </c>
      <c r="M20" s="32">
        <f t="shared" si="4"/>
        <v>2.8353160699280409</v>
      </c>
      <c r="N20" s="4">
        <f>SUM('2013'!K17)</f>
        <v>48974.945500000002</v>
      </c>
    </row>
    <row r="21" spans="1:14" x14ac:dyDescent="0.2">
      <c r="A21" s="9" t="s">
        <v>16</v>
      </c>
      <c r="B21" s="41">
        <f>SUM('2014'!C18)</f>
        <v>47943.6702</v>
      </c>
      <c r="C21" s="41">
        <f>SUM('2014'!E18)</f>
        <v>47948.56</v>
      </c>
      <c r="D21" s="4">
        <f>SUM('2014'!G18)</f>
        <v>47893.587899999999</v>
      </c>
      <c r="E21" s="4">
        <f>SUM('2014'!I18)</f>
        <v>47885.697500000002</v>
      </c>
      <c r="F21" s="13">
        <f>SUM('2014'!K18)</f>
        <v>47875.126700000001</v>
      </c>
      <c r="G21" s="13">
        <f>SUM('2014'!M18)</f>
        <v>47808.785100000001</v>
      </c>
      <c r="H21" s="24">
        <f t="shared" si="0"/>
        <v>3.4006415378460559</v>
      </c>
      <c r="I21" s="32">
        <f t="shared" si="1"/>
        <v>3.4111874233588395</v>
      </c>
      <c r="J21" s="32">
        <f t="shared" si="2"/>
        <v>3.2926284898651943</v>
      </c>
      <c r="K21" s="24">
        <f t="shared" si="5"/>
        <v>3.2756111772859384</v>
      </c>
      <c r="L21" s="32">
        <f t="shared" si="3"/>
        <v>3.2528130165066642</v>
      </c>
      <c r="M21" s="32">
        <f t="shared" si="4"/>
        <v>3.1097333571474337</v>
      </c>
      <c r="N21" s="4">
        <f>SUM('2013'!K18)</f>
        <v>46366.898200000003</v>
      </c>
    </row>
    <row r="22" spans="1:14" x14ac:dyDescent="0.2">
      <c r="A22" s="9" t="s">
        <v>17</v>
      </c>
      <c r="B22" s="41">
        <f>SUM('2014'!C19)</f>
        <v>49244.021000000001</v>
      </c>
      <c r="C22" s="41">
        <f>SUM('2014'!E19)</f>
        <v>49243.071199999998</v>
      </c>
      <c r="D22" s="4">
        <f>SUM('2014'!G19)</f>
        <v>49202.618300000002</v>
      </c>
      <c r="E22" s="4">
        <f>SUM('2014'!I19)</f>
        <v>49198.495499999997</v>
      </c>
      <c r="F22" s="13">
        <f>SUM('2014'!K19)</f>
        <v>49195.789599999996</v>
      </c>
      <c r="G22" s="13">
        <f>SUM('2014'!M19)</f>
        <v>49161.1567</v>
      </c>
      <c r="H22" s="24">
        <f t="shared" si="0"/>
        <v>2.7983721950253226</v>
      </c>
      <c r="I22" s="32">
        <f t="shared" si="1"/>
        <v>2.7963894590113085</v>
      </c>
      <c r="J22" s="32">
        <f t="shared" si="2"/>
        <v>2.7119428158225389</v>
      </c>
      <c r="K22" s="24">
        <f t="shared" si="5"/>
        <v>2.7033363470517031</v>
      </c>
      <c r="L22" s="32">
        <f t="shared" si="3"/>
        <v>2.697687699567723</v>
      </c>
      <c r="M22" s="32">
        <f t="shared" si="4"/>
        <v>2.6253904811015047</v>
      </c>
      <c r="N22" s="4">
        <f>SUM('2013'!K19)</f>
        <v>47903.502699999997</v>
      </c>
    </row>
    <row r="23" spans="1:14" x14ac:dyDescent="0.2">
      <c r="A23" s="9" t="s">
        <v>18</v>
      </c>
      <c r="B23" s="41">
        <f>SUM('2014'!C20)</f>
        <v>49275.672899999998</v>
      </c>
      <c r="C23" s="41">
        <f>SUM('2014'!E20)</f>
        <v>49279.981299999999</v>
      </c>
      <c r="D23" s="4">
        <f>SUM('2014'!G20)</f>
        <v>49226.678099999997</v>
      </c>
      <c r="E23" s="4">
        <f>SUM('2014'!I20)</f>
        <v>49223.558400000002</v>
      </c>
      <c r="F23" s="13">
        <f>SUM('2014'!K20)</f>
        <v>49218.806499999999</v>
      </c>
      <c r="G23" s="13">
        <f>SUM('2014'!M20)</f>
        <v>49161.8344</v>
      </c>
      <c r="H23" s="24">
        <f t="shared" si="0"/>
        <v>2.7698967279984146</v>
      </c>
      <c r="I23" s="32">
        <f t="shared" si="1"/>
        <v>2.7788823754184193</v>
      </c>
      <c r="J23" s="32">
        <f t="shared" si="2"/>
        <v>2.6677126229446344</v>
      </c>
      <c r="K23" s="24">
        <f t="shared" si="5"/>
        <v>2.6612061415928139</v>
      </c>
      <c r="L23" s="32">
        <f t="shared" si="3"/>
        <v>2.6512955255926443</v>
      </c>
      <c r="M23" s="32">
        <f t="shared" si="4"/>
        <v>2.5324738740799546</v>
      </c>
      <c r="N23" s="4">
        <f>SUM('2013'!K20)</f>
        <v>47947.5746</v>
      </c>
    </row>
    <row r="24" spans="1:14" x14ac:dyDescent="0.2">
      <c r="A24" s="9" t="s">
        <v>19</v>
      </c>
      <c r="B24" s="41">
        <f>SUM('2014'!C21)</f>
        <v>44569.039799999999</v>
      </c>
      <c r="C24" s="41">
        <f>SUM('2014'!E21)</f>
        <v>44577.202899999997</v>
      </c>
      <c r="D24" s="4">
        <f>SUM('2014'!G21)</f>
        <v>44531.544600000001</v>
      </c>
      <c r="E24" s="4">
        <f>SUM('2014'!I21)</f>
        <v>44531.517800000001</v>
      </c>
      <c r="F24" s="13">
        <f>SUM('2014'!K21)</f>
        <v>44528.432800000002</v>
      </c>
      <c r="G24" s="13">
        <f>SUM('2014'!M21)</f>
        <v>44481.9571</v>
      </c>
      <c r="H24" s="24">
        <f t="shared" si="0"/>
        <v>2.7493972656669001</v>
      </c>
      <c r="I24" s="32">
        <f t="shared" si="1"/>
        <v>2.7682164641190639</v>
      </c>
      <c r="J24" s="32">
        <f t="shared" si="2"/>
        <v>2.6629558880279802</v>
      </c>
      <c r="K24" s="24">
        <f t="shared" si="5"/>
        <v>2.6628941033483216</v>
      </c>
      <c r="L24" s="32">
        <f t="shared" si="3"/>
        <v>2.6557819489921428</v>
      </c>
      <c r="M24" s="32">
        <f t="shared" si="4"/>
        <v>2.5486369401714626</v>
      </c>
      <c r="N24" s="4">
        <f>SUM('2013'!K21)</f>
        <v>43376.448900000003</v>
      </c>
    </row>
    <row r="25" spans="1:14" x14ac:dyDescent="0.2">
      <c r="A25" s="9" t="s">
        <v>20</v>
      </c>
      <c r="B25" s="41">
        <f>SUM('2014'!C22)</f>
        <v>21611.310300000001</v>
      </c>
      <c r="C25" s="41">
        <f>SUM('2014'!E22)</f>
        <v>21615.488300000001</v>
      </c>
      <c r="D25" s="4">
        <f>SUM('2014'!G22)</f>
        <v>21594.230500000001</v>
      </c>
      <c r="E25" s="4">
        <f>SUM('2014'!I22)</f>
        <v>21590.158899999999</v>
      </c>
      <c r="F25" s="13">
        <f>SUM('2014'!K22)</f>
        <v>21589.734</v>
      </c>
      <c r="G25" s="13">
        <f>SUM('2014'!M22)</f>
        <v>21576.702499999999</v>
      </c>
      <c r="H25" s="24">
        <f t="shared" si="0"/>
        <v>2.9794734612327005</v>
      </c>
      <c r="I25" s="32">
        <f t="shared" si="1"/>
        <v>2.9993819366628429</v>
      </c>
      <c r="J25" s="32">
        <f t="shared" si="2"/>
        <v>2.8980869656242874</v>
      </c>
      <c r="K25" s="24">
        <f t="shared" si="5"/>
        <v>2.8786854939724122</v>
      </c>
      <c r="L25" s="32">
        <f t="shared" si="3"/>
        <v>2.8766608144103856</v>
      </c>
      <c r="M25" s="32">
        <f t="shared" si="4"/>
        <v>2.8145647642504628</v>
      </c>
      <c r="N25" s="4">
        <f>SUM('2013'!K22)</f>
        <v>20986.036899999999</v>
      </c>
    </row>
    <row r="26" spans="1:14" x14ac:dyDescent="0.2">
      <c r="A26" s="9" t="s">
        <v>21</v>
      </c>
      <c r="B26" s="41">
        <f>SUM('2014'!C23)</f>
        <v>47087.801299999999</v>
      </c>
      <c r="C26" s="41">
        <f>SUM('2014'!E23)</f>
        <v>47089.252899999999</v>
      </c>
      <c r="D26" s="4">
        <f>SUM('2014'!G23)</f>
        <v>47042.681100000002</v>
      </c>
      <c r="E26" s="4">
        <f>SUM('2014'!I23)</f>
        <v>47038.594599999997</v>
      </c>
      <c r="F26" s="13">
        <f>SUM('2014'!K23)</f>
        <v>47034.177300000003</v>
      </c>
      <c r="G26" s="13">
        <f>SUM('2014'!M23)</f>
        <v>46990.077700000002</v>
      </c>
      <c r="H26" s="24">
        <f t="shared" si="0"/>
        <v>3.0310496038394632</v>
      </c>
      <c r="I26" s="32">
        <f t="shared" si="1"/>
        <v>3.0342257952834473</v>
      </c>
      <c r="J26" s="32">
        <f t="shared" si="2"/>
        <v>2.9323237887453075</v>
      </c>
      <c r="K26" s="24">
        <f t="shared" si="5"/>
        <v>2.9233822715671209</v>
      </c>
      <c r="L26" s="32">
        <f t="shared" si="3"/>
        <v>2.9137169433324175</v>
      </c>
      <c r="M26" s="32">
        <f t="shared" si="4"/>
        <v>2.8172242647687824</v>
      </c>
      <c r="N26" s="4">
        <f>SUM('2013'!K23)</f>
        <v>45702.534800000001</v>
      </c>
    </row>
    <row r="27" spans="1:14" x14ac:dyDescent="0.2">
      <c r="A27" s="9" t="s">
        <v>22</v>
      </c>
      <c r="B27" s="41">
        <f>SUM('2014'!C24)</f>
        <v>47714.954100000003</v>
      </c>
      <c r="C27" s="41">
        <f>SUM('2014'!E24)</f>
        <v>47723.670400000003</v>
      </c>
      <c r="D27" s="4">
        <f>SUM('2014'!G24)</f>
        <v>47675.9211</v>
      </c>
      <c r="E27" s="4">
        <f>SUM('2014'!I24)</f>
        <v>47676.3753</v>
      </c>
      <c r="F27" s="13">
        <f>SUM('2014'!K24)</f>
        <v>47677.748699999996</v>
      </c>
      <c r="G27" s="13">
        <f>SUM('2014'!M24)</f>
        <v>47648.065000000002</v>
      </c>
      <c r="H27" s="24">
        <f t="shared" si="0"/>
        <v>3.5168476451260346</v>
      </c>
      <c r="I27" s="32">
        <f t="shared" si="1"/>
        <v>3.5357575218333892</v>
      </c>
      <c r="J27" s="32">
        <f t="shared" si="2"/>
        <v>3.4321661612946883</v>
      </c>
      <c r="K27" s="24">
        <f t="shared" si="5"/>
        <v>3.4331515411004006</v>
      </c>
      <c r="L27" s="32">
        <f t="shared" si="3"/>
        <v>3.4361311109488213</v>
      </c>
      <c r="M27" s="32">
        <f t="shared" si="4"/>
        <v>3.3717327874378498</v>
      </c>
      <c r="N27" s="4">
        <f>SUM('2013'!K24)</f>
        <v>46093.9018</v>
      </c>
    </row>
    <row r="28" spans="1:14" x14ac:dyDescent="0.2">
      <c r="A28" s="9"/>
      <c r="B28" s="41"/>
      <c r="C28" s="41"/>
      <c r="D28" s="4"/>
      <c r="E28" s="4"/>
      <c r="F28" s="13"/>
      <c r="G28" s="13"/>
      <c r="H28" s="24"/>
      <c r="I28" s="32"/>
      <c r="J28" s="32"/>
      <c r="K28" s="24"/>
      <c r="L28" s="32"/>
      <c r="M28" s="32"/>
      <c r="N28" s="4"/>
    </row>
    <row r="29" spans="1:14" ht="13.5" thickBot="1" x14ac:dyDescent="0.25">
      <c r="A29" s="10" t="s">
        <v>42</v>
      </c>
      <c r="B29" s="42">
        <f>SUM('2014'!C26)</f>
        <v>1837289.0338000001</v>
      </c>
      <c r="C29" s="42">
        <f>SUM('2014'!E26)</f>
        <v>1837775.6876000001</v>
      </c>
      <c r="D29" s="5">
        <f>SUM('2014'!G26)</f>
        <v>1835748.1036</v>
      </c>
      <c r="E29" s="5">
        <f>SUM('2014'!I26)</f>
        <v>1835603.8557</v>
      </c>
      <c r="F29" s="15">
        <f>SUM('2014'!K26)</f>
        <v>1835399.4659000002</v>
      </c>
      <c r="G29" s="15">
        <f>SUM('2014'!M26)</f>
        <v>1835067.5378999999</v>
      </c>
      <c r="H29" s="25">
        <f>SUM((B29/N29)*100)-100</f>
        <v>3.4855971731495856</v>
      </c>
      <c r="I29" s="33">
        <f>SUM((C29/N29)*100)-100</f>
        <v>3.5130080258695813</v>
      </c>
      <c r="J29" s="33">
        <f>SUM((D29/N29)*100)-100</f>
        <v>3.398804034446016</v>
      </c>
      <c r="K29" s="25">
        <f t="shared" si="5"/>
        <v>3.3906792485261832</v>
      </c>
      <c r="L29" s="33">
        <f>SUM((F29/N29)*100)-100</f>
        <v>3.3791669605192567</v>
      </c>
      <c r="M29" s="33">
        <f>SUM((G29/N29)*100)-100</f>
        <v>3.3604710631037733</v>
      </c>
      <c r="N29" s="5">
        <f>SUM('2013'!K26)</f>
        <v>1775405.5482000001</v>
      </c>
    </row>
    <row r="32" spans="1:14" ht="13.5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3" x14ac:dyDescent="0.2">
      <c r="A33" s="108" t="s">
        <v>149</v>
      </c>
      <c r="B33" s="8"/>
      <c r="C33" s="11"/>
      <c r="D33" s="11"/>
      <c r="E33" s="11"/>
      <c r="F33" s="11"/>
      <c r="G33" s="8"/>
      <c r="H33" s="11"/>
      <c r="I33" s="11"/>
      <c r="J33" s="11"/>
      <c r="K33" s="11"/>
      <c r="L33" s="21"/>
      <c r="M33" s="39"/>
    </row>
    <row r="34" spans="1:13" ht="13.5" thickBot="1" x14ac:dyDescent="0.25">
      <c r="A34" s="109" t="s">
        <v>162</v>
      </c>
      <c r="B34" s="38" t="s">
        <v>161</v>
      </c>
      <c r="C34" s="39"/>
      <c r="D34" s="39"/>
      <c r="E34" s="39"/>
      <c r="F34" s="39"/>
      <c r="G34" s="19" t="s">
        <v>150</v>
      </c>
      <c r="H34" s="14"/>
      <c r="I34" s="14"/>
      <c r="J34" s="14"/>
      <c r="K34" s="14"/>
      <c r="L34" s="20"/>
      <c r="M34" s="26"/>
    </row>
    <row r="35" spans="1:13" x14ac:dyDescent="0.2">
      <c r="A35" s="6"/>
      <c r="B35" s="81" t="s">
        <v>151</v>
      </c>
      <c r="C35" s="11"/>
      <c r="D35" s="11"/>
      <c r="E35" s="11"/>
      <c r="F35" s="96" t="s">
        <v>40</v>
      </c>
      <c r="G35" s="86" t="s">
        <v>160</v>
      </c>
      <c r="H35" s="11"/>
      <c r="J35" s="11"/>
      <c r="K35" s="96" t="s">
        <v>40</v>
      </c>
      <c r="L35" s="3" t="s">
        <v>50</v>
      </c>
    </row>
    <row r="36" spans="1:13" ht="13.5" thickBot="1" x14ac:dyDescent="0.25">
      <c r="A36" s="7" t="s">
        <v>0</v>
      </c>
      <c r="B36" s="93">
        <v>41858</v>
      </c>
      <c r="C36" s="94">
        <v>41887</v>
      </c>
      <c r="D36" s="94">
        <v>41909</v>
      </c>
      <c r="E36" s="94">
        <v>41918</v>
      </c>
      <c r="F36" s="97" t="s">
        <v>153</v>
      </c>
      <c r="G36" s="94" t="s">
        <v>164</v>
      </c>
      <c r="H36" s="94" t="s">
        <v>165</v>
      </c>
      <c r="I36" s="94" t="s">
        <v>168</v>
      </c>
      <c r="J36" s="94" t="s">
        <v>166</v>
      </c>
      <c r="K36" s="98" t="s">
        <v>41</v>
      </c>
      <c r="L36" s="83" t="s">
        <v>152</v>
      </c>
    </row>
    <row r="37" spans="1:13" x14ac:dyDescent="0.2">
      <c r="A37" s="9" t="s">
        <v>2</v>
      </c>
      <c r="B37" s="27">
        <f t="shared" ref="B37:F38" si="6">SUM(C7)</f>
        <v>481353.82439999998</v>
      </c>
      <c r="C37" s="27">
        <f t="shared" si="6"/>
        <v>480835.09909999999</v>
      </c>
      <c r="D37" s="27">
        <f t="shared" si="6"/>
        <v>480793.96269999997</v>
      </c>
      <c r="E37" s="27">
        <f t="shared" si="6"/>
        <v>480717.60100000002</v>
      </c>
      <c r="F37" s="27">
        <f t="shared" si="6"/>
        <v>481469.83429999999</v>
      </c>
      <c r="G37" s="31">
        <f>SUM((B37/L37)*100)-100</f>
        <v>4.1507738296765524</v>
      </c>
      <c r="H37" s="31">
        <f>SUM((C37/L37)*100)-100</f>
        <v>4.0385369705067404</v>
      </c>
      <c r="I37" s="31">
        <f>SUM((D37/$L37)*100)-100</f>
        <v>4.0296362665434629</v>
      </c>
      <c r="J37" s="31">
        <f t="shared" ref="J37:J57" si="7">SUM((E37/L37)*100)-100</f>
        <v>4.0131138463552531</v>
      </c>
      <c r="K37" s="23">
        <f t="shared" ref="K37:K57" si="8">SUM((F37/L37)*100)-100</f>
        <v>4.1758749512308668</v>
      </c>
      <c r="L37" s="27">
        <f>SUM('2013'!K4)</f>
        <v>462170.18530000001</v>
      </c>
    </row>
    <row r="38" spans="1:13" x14ac:dyDescent="0.2">
      <c r="A38" s="9" t="s">
        <v>3</v>
      </c>
      <c r="B38" s="4">
        <f t="shared" si="6"/>
        <v>66353.994200000001</v>
      </c>
      <c r="C38" s="4">
        <f t="shared" si="6"/>
        <v>66299.6348</v>
      </c>
      <c r="D38" s="4">
        <f t="shared" si="6"/>
        <v>66294.566099999996</v>
      </c>
      <c r="E38" s="4">
        <f t="shared" si="6"/>
        <v>66286.345499999996</v>
      </c>
      <c r="F38" s="4">
        <f t="shared" si="6"/>
        <v>66260.665800000002</v>
      </c>
      <c r="G38" s="24">
        <f>SUM((B38/L38)*100)-100</f>
        <v>3.7370646865973072</v>
      </c>
      <c r="H38" s="24">
        <f>SUM((C38/L38)*100)-100</f>
        <v>3.6520798313205205</v>
      </c>
      <c r="I38" s="24">
        <f t="shared" ref="I38:I59" si="9">SUM((D38/$L38)*100)-100</f>
        <v>3.6441554845480795</v>
      </c>
      <c r="J38" s="32">
        <f t="shared" si="7"/>
        <v>3.6313034938843032</v>
      </c>
      <c r="K38" s="24">
        <f t="shared" si="8"/>
        <v>3.5911561488427566</v>
      </c>
      <c r="L38" s="4">
        <f>SUM('2013'!K5)</f>
        <v>63963.6319</v>
      </c>
    </row>
    <row r="39" spans="1:13" x14ac:dyDescent="0.2">
      <c r="A39" s="9" t="s">
        <v>4</v>
      </c>
      <c r="B39" s="4">
        <f t="shared" ref="B39:F59" si="10">SUM(C9)</f>
        <v>49297.070599999999</v>
      </c>
      <c r="C39" s="4">
        <f t="shared" si="10"/>
        <v>49246.019699999997</v>
      </c>
      <c r="D39" s="4">
        <f t="shared" ref="D39:E57" si="11">SUM(E9)</f>
        <v>49241.643499999998</v>
      </c>
      <c r="E39" s="4">
        <f t="shared" si="11"/>
        <v>49239.077899999997</v>
      </c>
      <c r="F39" s="4">
        <f t="shared" si="10"/>
        <v>49174.534899999999</v>
      </c>
      <c r="G39" s="24">
        <f t="shared" ref="G39:G59" si="12">SUM((B39/L39)*100)-100</f>
        <v>3.3776476313558419</v>
      </c>
      <c r="H39" s="24">
        <f t="shared" ref="H39:H59" si="13">SUM((C39/L39)*100)-100</f>
        <v>3.2705921433272351</v>
      </c>
      <c r="I39" s="24">
        <f t="shared" si="9"/>
        <v>3.2614151018507584</v>
      </c>
      <c r="J39" s="32">
        <f t="shared" si="7"/>
        <v>3.2560349506666171</v>
      </c>
      <c r="K39" s="24">
        <f t="shared" si="8"/>
        <v>3.1206860662428539</v>
      </c>
      <c r="L39" s="4">
        <f>SUM('2013'!K6)</f>
        <v>47686.3923</v>
      </c>
    </row>
    <row r="40" spans="1:13" x14ac:dyDescent="0.2">
      <c r="A40" s="9" t="s">
        <v>5</v>
      </c>
      <c r="B40" s="4">
        <f t="shared" si="10"/>
        <v>78433.991299999994</v>
      </c>
      <c r="C40" s="4">
        <f t="shared" si="10"/>
        <v>78363.351599999995</v>
      </c>
      <c r="D40" s="4">
        <f t="shared" si="11"/>
        <v>78360.479099999997</v>
      </c>
      <c r="E40" s="4">
        <f t="shared" si="11"/>
        <v>78355.455199999997</v>
      </c>
      <c r="F40" s="4">
        <f t="shared" si="10"/>
        <v>78323.452399999995</v>
      </c>
      <c r="G40" s="24">
        <f t="shared" si="12"/>
        <v>3.768784943373845</v>
      </c>
      <c r="H40" s="24">
        <f t="shared" si="13"/>
        <v>3.675328066881022</v>
      </c>
      <c r="I40" s="24">
        <f t="shared" si="9"/>
        <v>3.6715277268777982</v>
      </c>
      <c r="J40" s="32">
        <f t="shared" si="7"/>
        <v>3.6648810678204597</v>
      </c>
      <c r="K40" s="24">
        <f t="shared" si="8"/>
        <v>3.6225411127098823</v>
      </c>
      <c r="L40" s="4">
        <f>SUM('2013'!K7)</f>
        <v>75585.342300000004</v>
      </c>
    </row>
    <row r="41" spans="1:13" x14ac:dyDescent="0.2">
      <c r="A41" s="9" t="s">
        <v>6</v>
      </c>
      <c r="B41" s="4">
        <f t="shared" si="10"/>
        <v>60910.1158</v>
      </c>
      <c r="C41" s="4">
        <f t="shared" si="10"/>
        <v>60864.673499999997</v>
      </c>
      <c r="D41" s="4">
        <f t="shared" si="11"/>
        <v>60860.897599999997</v>
      </c>
      <c r="E41" s="4">
        <f t="shared" si="11"/>
        <v>60860.485399999998</v>
      </c>
      <c r="F41" s="4">
        <f t="shared" si="10"/>
        <v>60829.970800000003</v>
      </c>
      <c r="G41" s="24">
        <f t="shared" si="12"/>
        <v>2.8627310693881896</v>
      </c>
      <c r="H41" s="24">
        <f t="shared" si="13"/>
        <v>2.7859898085535804</v>
      </c>
      <c r="I41" s="24">
        <f t="shared" si="9"/>
        <v>2.7796132095085255</v>
      </c>
      <c r="J41" s="32">
        <f t="shared" si="7"/>
        <v>2.77891710152727</v>
      </c>
      <c r="K41" s="24">
        <f t="shared" si="8"/>
        <v>2.7273851835155654</v>
      </c>
      <c r="L41" s="4">
        <f>SUM('2013'!K8)</f>
        <v>59214.951000000001</v>
      </c>
    </row>
    <row r="42" spans="1:13" x14ac:dyDescent="0.2">
      <c r="A42" s="9" t="s">
        <v>7</v>
      </c>
      <c r="B42" s="4">
        <f t="shared" si="10"/>
        <v>33037.226900000001</v>
      </c>
      <c r="C42" s="4">
        <f t="shared" si="10"/>
        <v>33006.106</v>
      </c>
      <c r="D42" s="4">
        <f t="shared" si="11"/>
        <v>33005.924500000001</v>
      </c>
      <c r="E42" s="4">
        <f t="shared" si="11"/>
        <v>33001.4476</v>
      </c>
      <c r="F42" s="4">
        <f t="shared" si="10"/>
        <v>32941.5939</v>
      </c>
      <c r="G42" s="24">
        <f t="shared" si="12"/>
        <v>2.592614670580403</v>
      </c>
      <c r="H42" s="24">
        <f t="shared" si="13"/>
        <v>2.4959729484538542</v>
      </c>
      <c r="I42" s="24">
        <f t="shared" si="9"/>
        <v>2.4954093248900762</v>
      </c>
      <c r="J42" s="32">
        <f t="shared" si="7"/>
        <v>2.4815069208532918</v>
      </c>
      <c r="K42" s="24">
        <f t="shared" si="8"/>
        <v>2.2956393963393396</v>
      </c>
      <c r="L42" s="4">
        <f>SUM('2013'!K9)</f>
        <v>32202.3442</v>
      </c>
    </row>
    <row r="43" spans="1:13" x14ac:dyDescent="0.2">
      <c r="A43" s="9" t="s">
        <v>8</v>
      </c>
      <c r="B43" s="4">
        <f t="shared" si="10"/>
        <v>41080.460800000001</v>
      </c>
      <c r="C43" s="4">
        <f t="shared" si="10"/>
        <v>41030.7817</v>
      </c>
      <c r="D43" s="4">
        <f t="shared" si="11"/>
        <v>41024.6587</v>
      </c>
      <c r="E43" s="4">
        <f t="shared" si="11"/>
        <v>41020.898999999998</v>
      </c>
      <c r="F43" s="4">
        <f t="shared" si="10"/>
        <v>40967.317000000003</v>
      </c>
      <c r="G43" s="24">
        <f t="shared" si="12"/>
        <v>3.559900468153316</v>
      </c>
      <c r="H43" s="24">
        <f t="shared" si="13"/>
        <v>3.434664223204777</v>
      </c>
      <c r="I43" s="24">
        <f t="shared" si="9"/>
        <v>3.4192287276378295</v>
      </c>
      <c r="J43" s="32">
        <f t="shared" si="7"/>
        <v>3.4097508846387967</v>
      </c>
      <c r="K43" s="24">
        <f t="shared" si="8"/>
        <v>3.2746758032296839</v>
      </c>
      <c r="L43" s="4">
        <f>SUM('2013'!K10)</f>
        <v>39668.308499999999</v>
      </c>
    </row>
    <row r="44" spans="1:13" x14ac:dyDescent="0.2">
      <c r="A44" s="9" t="s">
        <v>9</v>
      </c>
      <c r="B44" s="4">
        <f t="shared" si="10"/>
        <v>9490.7865999999995</v>
      </c>
      <c r="C44" s="4">
        <f t="shared" si="10"/>
        <v>9487.39</v>
      </c>
      <c r="D44" s="4">
        <f t="shared" si="11"/>
        <v>9486.9742999999999</v>
      </c>
      <c r="E44" s="4">
        <f t="shared" si="11"/>
        <v>9485.8536999999997</v>
      </c>
      <c r="F44" s="4">
        <f t="shared" si="10"/>
        <v>9480.0344000000005</v>
      </c>
      <c r="G44" s="24">
        <f t="shared" si="12"/>
        <v>3.1300068646944936</v>
      </c>
      <c r="H44" s="24">
        <f t="shared" si="13"/>
        <v>3.0930982926150534</v>
      </c>
      <c r="I44" s="24">
        <f t="shared" si="9"/>
        <v>3.0885811597724029</v>
      </c>
      <c r="J44" s="32">
        <f t="shared" si="7"/>
        <v>3.0764043518255448</v>
      </c>
      <c r="K44" s="24">
        <f t="shared" si="8"/>
        <v>3.0131699251924999</v>
      </c>
      <c r="L44" s="4">
        <f>SUM('2013'!K11)</f>
        <v>9202.7402000000002</v>
      </c>
    </row>
    <row r="45" spans="1:13" x14ac:dyDescent="0.2">
      <c r="A45" s="9" t="s">
        <v>10</v>
      </c>
      <c r="B45" s="4">
        <f t="shared" si="10"/>
        <v>26942.175500000001</v>
      </c>
      <c r="C45" s="4">
        <f t="shared" si="10"/>
        <v>26913.817299999999</v>
      </c>
      <c r="D45" s="4">
        <f t="shared" si="11"/>
        <v>26907.700199999999</v>
      </c>
      <c r="E45" s="4">
        <f t="shared" si="11"/>
        <v>26900.579000000002</v>
      </c>
      <c r="F45" s="4">
        <f t="shared" si="10"/>
        <v>26877.965899999999</v>
      </c>
      <c r="G45" s="24">
        <f t="shared" si="12"/>
        <v>2.9815876565120618</v>
      </c>
      <c r="H45" s="24">
        <f t="shared" si="13"/>
        <v>2.8731935715918979</v>
      </c>
      <c r="I45" s="24">
        <f t="shared" si="9"/>
        <v>2.8498120644135554</v>
      </c>
      <c r="J45" s="32">
        <f t="shared" si="7"/>
        <v>2.8225925667891119</v>
      </c>
      <c r="K45" s="24">
        <f t="shared" si="8"/>
        <v>2.7361580864021988</v>
      </c>
      <c r="L45" s="4">
        <f>SUM('2013'!K12)</f>
        <v>26162.128700000001</v>
      </c>
    </row>
    <row r="46" spans="1:13" x14ac:dyDescent="0.2">
      <c r="A46" s="9" t="s">
        <v>11</v>
      </c>
      <c r="B46" s="4">
        <f t="shared" si="10"/>
        <v>225205.14509999999</v>
      </c>
      <c r="C46" s="4">
        <f t="shared" si="10"/>
        <v>224856.6287</v>
      </c>
      <c r="D46" s="4">
        <f t="shared" si="11"/>
        <v>224825.6041</v>
      </c>
      <c r="E46" s="4">
        <f t="shared" si="11"/>
        <v>224792.0577</v>
      </c>
      <c r="F46" s="4">
        <f t="shared" si="10"/>
        <v>224551.81760000001</v>
      </c>
      <c r="G46" s="24">
        <f t="shared" si="12"/>
        <v>3.6502718779559302</v>
      </c>
      <c r="H46" s="24">
        <f t="shared" si="13"/>
        <v>3.4898678179248606</v>
      </c>
      <c r="I46" s="24">
        <f t="shared" si="9"/>
        <v>3.4755888003496835</v>
      </c>
      <c r="J46" s="32">
        <f t="shared" si="7"/>
        <v>3.4601491287605626</v>
      </c>
      <c r="K46" s="24">
        <f t="shared" si="8"/>
        <v>3.3495790453375918</v>
      </c>
      <c r="L46" s="4">
        <f>SUM('2013'!K13)</f>
        <v>217274.0515</v>
      </c>
    </row>
    <row r="47" spans="1:13" x14ac:dyDescent="0.2">
      <c r="A47" s="9" t="s">
        <v>12</v>
      </c>
      <c r="B47" s="4">
        <f t="shared" si="10"/>
        <v>58228.748599999999</v>
      </c>
      <c r="C47" s="4">
        <f t="shared" si="10"/>
        <v>58179.5674</v>
      </c>
      <c r="D47" s="4">
        <f t="shared" si="11"/>
        <v>58178.737800000003</v>
      </c>
      <c r="E47" s="4">
        <f t="shared" si="11"/>
        <v>58179.611700000001</v>
      </c>
      <c r="F47" s="4">
        <f t="shared" si="10"/>
        <v>58203.6083</v>
      </c>
      <c r="G47" s="24">
        <f t="shared" si="12"/>
        <v>3.6222475151596711</v>
      </c>
      <c r="H47" s="24">
        <f t="shared" si="13"/>
        <v>3.5347260313218385</v>
      </c>
      <c r="I47" s="24">
        <f t="shared" si="9"/>
        <v>3.5332496984346307</v>
      </c>
      <c r="J47" s="32">
        <f t="shared" si="7"/>
        <v>3.5348048663590816</v>
      </c>
      <c r="K47" s="24">
        <f t="shared" si="8"/>
        <v>3.5775085425415085</v>
      </c>
      <c r="L47" s="4">
        <f>SUM('2013'!K14)</f>
        <v>56193.2886</v>
      </c>
    </row>
    <row r="48" spans="1:13" x14ac:dyDescent="0.2">
      <c r="A48" s="9" t="s">
        <v>13</v>
      </c>
      <c r="B48" s="4">
        <f t="shared" si="10"/>
        <v>302442.386</v>
      </c>
      <c r="C48" s="4">
        <f t="shared" si="10"/>
        <v>302103.27679999999</v>
      </c>
      <c r="D48" s="4">
        <f t="shared" si="11"/>
        <v>302098.4584</v>
      </c>
      <c r="E48" s="4">
        <f t="shared" si="11"/>
        <v>302072.72989999998</v>
      </c>
      <c r="F48" s="4">
        <f t="shared" si="10"/>
        <v>301919.78820000001</v>
      </c>
      <c r="G48" s="24">
        <f t="shared" si="12"/>
        <v>3.2579870405290592</v>
      </c>
      <c r="H48" s="24">
        <f t="shared" si="13"/>
        <v>3.1422104992775814</v>
      </c>
      <c r="I48" s="24">
        <f t="shared" si="9"/>
        <v>3.1405654312983984</v>
      </c>
      <c r="J48" s="32">
        <f t="shared" si="7"/>
        <v>3.1317813678120956</v>
      </c>
      <c r="K48" s="24">
        <f t="shared" si="8"/>
        <v>3.0795649695571399</v>
      </c>
      <c r="L48" s="4">
        <f>SUM('2013'!K15)</f>
        <v>292899.7501</v>
      </c>
    </row>
    <row r="49" spans="1:13" x14ac:dyDescent="0.2">
      <c r="A49" s="9" t="s">
        <v>14</v>
      </c>
      <c r="B49" s="4">
        <f t="shared" si="10"/>
        <v>47010.895199999999</v>
      </c>
      <c r="C49" s="4">
        <f t="shared" si="10"/>
        <v>46952.855100000001</v>
      </c>
      <c r="D49" s="4">
        <f t="shared" si="11"/>
        <v>46946.625899999999</v>
      </c>
      <c r="E49" s="4">
        <f t="shared" si="11"/>
        <v>46939.904900000001</v>
      </c>
      <c r="F49" s="4">
        <f t="shared" si="10"/>
        <v>46874.835899999998</v>
      </c>
      <c r="G49" s="24">
        <f t="shared" si="12"/>
        <v>2.5753650451571133</v>
      </c>
      <c r="H49" s="24">
        <f t="shared" si="13"/>
        <v>2.448724520244113</v>
      </c>
      <c r="I49" s="24">
        <f t="shared" si="9"/>
        <v>2.4351327249545278</v>
      </c>
      <c r="J49" s="32">
        <f t="shared" si="7"/>
        <v>2.4204678472589336</v>
      </c>
      <c r="K49" s="24">
        <f t="shared" si="8"/>
        <v>2.2784906226234796</v>
      </c>
      <c r="L49" s="4">
        <f>SUM('2013'!K16)</f>
        <v>45830.590199999999</v>
      </c>
    </row>
    <row r="50" spans="1:13" x14ac:dyDescent="0.2">
      <c r="A50" s="9" t="s">
        <v>15</v>
      </c>
      <c r="B50" s="4">
        <f t="shared" si="10"/>
        <v>50511.639600000002</v>
      </c>
      <c r="C50" s="4">
        <f t="shared" si="10"/>
        <v>50441.640299999999</v>
      </c>
      <c r="D50" s="4">
        <f t="shared" si="11"/>
        <v>50433.224800000004</v>
      </c>
      <c r="E50" s="4">
        <f t="shared" si="11"/>
        <v>50427.601799999997</v>
      </c>
      <c r="F50" s="4">
        <f t="shared" si="10"/>
        <v>50363.54</v>
      </c>
      <c r="G50" s="24">
        <f t="shared" si="12"/>
        <v>3.1377147729546806</v>
      </c>
      <c r="H50" s="24">
        <f t="shared" si="13"/>
        <v>2.9947859768419676</v>
      </c>
      <c r="I50" s="24">
        <f t="shared" si="9"/>
        <v>2.9776027009565524</v>
      </c>
      <c r="J50" s="32">
        <f t="shared" si="7"/>
        <v>2.9661213201350023</v>
      </c>
      <c r="K50" s="24">
        <f t="shared" si="8"/>
        <v>2.8353160699280409</v>
      </c>
      <c r="L50" s="4">
        <f>SUM('2013'!K17)</f>
        <v>48974.945500000002</v>
      </c>
    </row>
    <row r="51" spans="1:13" x14ac:dyDescent="0.2">
      <c r="A51" s="9" t="s">
        <v>16</v>
      </c>
      <c r="B51" s="4">
        <f t="shared" si="10"/>
        <v>47948.56</v>
      </c>
      <c r="C51" s="4">
        <f t="shared" si="10"/>
        <v>47893.587899999999</v>
      </c>
      <c r="D51" s="4">
        <f t="shared" si="11"/>
        <v>47885.697500000002</v>
      </c>
      <c r="E51" s="4">
        <f t="shared" si="11"/>
        <v>47875.126700000001</v>
      </c>
      <c r="F51" s="4">
        <f t="shared" si="10"/>
        <v>47808.785100000001</v>
      </c>
      <c r="G51" s="24">
        <f t="shared" si="12"/>
        <v>3.4111874233588395</v>
      </c>
      <c r="H51" s="24">
        <f t="shared" si="13"/>
        <v>3.2926284898651943</v>
      </c>
      <c r="I51" s="24">
        <f t="shared" si="9"/>
        <v>3.2756111772859384</v>
      </c>
      <c r="J51" s="32">
        <f t="shared" si="7"/>
        <v>3.2528130165066642</v>
      </c>
      <c r="K51" s="24">
        <f t="shared" si="8"/>
        <v>3.1097333571474337</v>
      </c>
      <c r="L51" s="4">
        <f>SUM('2013'!K18)</f>
        <v>46366.898200000003</v>
      </c>
    </row>
    <row r="52" spans="1:13" x14ac:dyDescent="0.2">
      <c r="A52" s="9" t="s">
        <v>17</v>
      </c>
      <c r="B52" s="4">
        <f t="shared" si="10"/>
        <v>49243.071199999998</v>
      </c>
      <c r="C52" s="4">
        <f t="shared" si="10"/>
        <v>49202.618300000002</v>
      </c>
      <c r="D52" s="4">
        <f t="shared" si="11"/>
        <v>49198.495499999997</v>
      </c>
      <c r="E52" s="4">
        <f t="shared" si="11"/>
        <v>49195.789599999996</v>
      </c>
      <c r="F52" s="4">
        <f t="shared" si="10"/>
        <v>49161.1567</v>
      </c>
      <c r="G52" s="24">
        <f t="shared" si="12"/>
        <v>2.7963894590113085</v>
      </c>
      <c r="H52" s="24">
        <f t="shared" si="13"/>
        <v>2.7119428158225389</v>
      </c>
      <c r="I52" s="24">
        <f t="shared" si="9"/>
        <v>2.7033363470517031</v>
      </c>
      <c r="J52" s="32">
        <f t="shared" si="7"/>
        <v>2.697687699567723</v>
      </c>
      <c r="K52" s="24">
        <f t="shared" si="8"/>
        <v>2.6253904811015047</v>
      </c>
      <c r="L52" s="4">
        <f>SUM('2013'!K19)</f>
        <v>47903.502699999997</v>
      </c>
    </row>
    <row r="53" spans="1:13" x14ac:dyDescent="0.2">
      <c r="A53" s="9" t="s">
        <v>18</v>
      </c>
      <c r="B53" s="4">
        <f t="shared" si="10"/>
        <v>49279.981299999999</v>
      </c>
      <c r="C53" s="4">
        <f t="shared" si="10"/>
        <v>49226.678099999997</v>
      </c>
      <c r="D53" s="4">
        <f t="shared" si="11"/>
        <v>49223.558400000002</v>
      </c>
      <c r="E53" s="4">
        <f t="shared" si="11"/>
        <v>49218.806499999999</v>
      </c>
      <c r="F53" s="4">
        <f t="shared" si="10"/>
        <v>49161.8344</v>
      </c>
      <c r="G53" s="24">
        <f t="shared" si="12"/>
        <v>2.7788823754184193</v>
      </c>
      <c r="H53" s="24">
        <f t="shared" si="13"/>
        <v>2.6677126229446344</v>
      </c>
      <c r="I53" s="24">
        <f t="shared" si="9"/>
        <v>2.6612061415928139</v>
      </c>
      <c r="J53" s="32">
        <f t="shared" si="7"/>
        <v>2.6512955255926443</v>
      </c>
      <c r="K53" s="24">
        <f t="shared" si="8"/>
        <v>2.5324738740799546</v>
      </c>
      <c r="L53" s="4">
        <f>SUM('2013'!K20)</f>
        <v>47947.5746</v>
      </c>
    </row>
    <row r="54" spans="1:13" x14ac:dyDescent="0.2">
      <c r="A54" s="9" t="s">
        <v>19</v>
      </c>
      <c r="B54" s="4">
        <f t="shared" si="10"/>
        <v>44577.202899999997</v>
      </c>
      <c r="C54" s="4">
        <f t="shared" si="10"/>
        <v>44531.544600000001</v>
      </c>
      <c r="D54" s="4">
        <f t="shared" si="11"/>
        <v>44531.517800000001</v>
      </c>
      <c r="E54" s="4">
        <f t="shared" si="11"/>
        <v>44528.432800000002</v>
      </c>
      <c r="F54" s="4">
        <f t="shared" si="10"/>
        <v>44481.9571</v>
      </c>
      <c r="G54" s="24">
        <f t="shared" si="12"/>
        <v>2.7682164641190639</v>
      </c>
      <c r="H54" s="24">
        <f t="shared" si="13"/>
        <v>2.6629558880279802</v>
      </c>
      <c r="I54" s="24">
        <f t="shared" si="9"/>
        <v>2.6628941033483216</v>
      </c>
      <c r="J54" s="32">
        <f t="shared" si="7"/>
        <v>2.6557819489921428</v>
      </c>
      <c r="K54" s="24">
        <f t="shared" si="8"/>
        <v>2.5486369401714626</v>
      </c>
      <c r="L54" s="4">
        <f>SUM('2013'!K21)</f>
        <v>43376.448900000003</v>
      </c>
    </row>
    <row r="55" spans="1:13" x14ac:dyDescent="0.2">
      <c r="A55" s="9" t="s">
        <v>20</v>
      </c>
      <c r="B55" s="4">
        <f t="shared" si="10"/>
        <v>21615.488300000001</v>
      </c>
      <c r="C55" s="4">
        <f t="shared" si="10"/>
        <v>21594.230500000001</v>
      </c>
      <c r="D55" s="4">
        <f t="shared" si="11"/>
        <v>21590.158899999999</v>
      </c>
      <c r="E55" s="4">
        <f t="shared" si="11"/>
        <v>21589.734</v>
      </c>
      <c r="F55" s="4">
        <f t="shared" si="10"/>
        <v>21576.702499999999</v>
      </c>
      <c r="G55" s="24">
        <f t="shared" si="12"/>
        <v>2.9993819366628429</v>
      </c>
      <c r="H55" s="24">
        <f t="shared" si="13"/>
        <v>2.8980869656242874</v>
      </c>
      <c r="I55" s="24">
        <f t="shared" si="9"/>
        <v>2.8786854939724122</v>
      </c>
      <c r="J55" s="32">
        <f t="shared" si="7"/>
        <v>2.8766608144103856</v>
      </c>
      <c r="K55" s="24">
        <f t="shared" si="8"/>
        <v>2.8145647642504628</v>
      </c>
      <c r="L55" s="4">
        <f>SUM('2013'!K22)</f>
        <v>20986.036899999999</v>
      </c>
    </row>
    <row r="56" spans="1:13" x14ac:dyDescent="0.2">
      <c r="A56" s="9" t="s">
        <v>21</v>
      </c>
      <c r="B56" s="4">
        <f t="shared" si="10"/>
        <v>47089.252899999999</v>
      </c>
      <c r="C56" s="4">
        <f t="shared" si="10"/>
        <v>47042.681100000002</v>
      </c>
      <c r="D56" s="4">
        <f t="shared" si="11"/>
        <v>47038.594599999997</v>
      </c>
      <c r="E56" s="4">
        <f t="shared" si="11"/>
        <v>47034.177300000003</v>
      </c>
      <c r="F56" s="4">
        <f t="shared" si="10"/>
        <v>46990.077700000002</v>
      </c>
      <c r="G56" s="24">
        <f t="shared" si="12"/>
        <v>3.0342257952834473</v>
      </c>
      <c r="H56" s="24">
        <f t="shared" si="13"/>
        <v>2.9323237887453075</v>
      </c>
      <c r="I56" s="24">
        <f t="shared" si="9"/>
        <v>2.9233822715671209</v>
      </c>
      <c r="J56" s="32">
        <f t="shared" si="7"/>
        <v>2.9137169433324175</v>
      </c>
      <c r="K56" s="24">
        <f t="shared" si="8"/>
        <v>2.8172242647687824</v>
      </c>
      <c r="L56" s="4">
        <f>SUM('2013'!K23)</f>
        <v>45702.534800000001</v>
      </c>
    </row>
    <row r="57" spans="1:13" x14ac:dyDescent="0.2">
      <c r="A57" s="9" t="s">
        <v>22</v>
      </c>
      <c r="B57" s="4">
        <f t="shared" si="10"/>
        <v>47723.670400000003</v>
      </c>
      <c r="C57" s="4">
        <f t="shared" si="10"/>
        <v>47675.9211</v>
      </c>
      <c r="D57" s="4">
        <f t="shared" si="11"/>
        <v>47676.3753</v>
      </c>
      <c r="E57" s="4">
        <f t="shared" si="11"/>
        <v>47677.748699999996</v>
      </c>
      <c r="F57" s="4">
        <f t="shared" si="10"/>
        <v>47648.065000000002</v>
      </c>
      <c r="G57" s="24">
        <f t="shared" si="12"/>
        <v>3.5357575218333892</v>
      </c>
      <c r="H57" s="24">
        <f t="shared" si="13"/>
        <v>3.4321661612946883</v>
      </c>
      <c r="I57" s="24">
        <f t="shared" si="9"/>
        <v>3.4331515411004006</v>
      </c>
      <c r="J57" s="32">
        <f t="shared" si="7"/>
        <v>3.4361311109488213</v>
      </c>
      <c r="K57" s="24">
        <f t="shared" si="8"/>
        <v>3.3717327874378498</v>
      </c>
      <c r="L57" s="4">
        <f>SUM('2013'!K24)</f>
        <v>46093.9018</v>
      </c>
    </row>
    <row r="58" spans="1:13" x14ac:dyDescent="0.2">
      <c r="A58" s="9"/>
      <c r="B58" s="4"/>
      <c r="C58" s="4"/>
      <c r="E58" s="4"/>
      <c r="F58" s="4"/>
      <c r="G58" s="24"/>
      <c r="H58" s="24"/>
      <c r="I58" s="24"/>
      <c r="J58" s="32"/>
      <c r="K58" s="24"/>
      <c r="L58" s="4"/>
    </row>
    <row r="59" spans="1:13" ht="13.5" thickBot="1" x14ac:dyDescent="0.25">
      <c r="A59" s="10" t="s">
        <v>42</v>
      </c>
      <c r="B59" s="5">
        <f t="shared" si="10"/>
        <v>1837775.6876000001</v>
      </c>
      <c r="C59" s="5">
        <f t="shared" si="10"/>
        <v>1835748.1036</v>
      </c>
      <c r="D59" s="5">
        <f t="shared" si="10"/>
        <v>1835603.8557</v>
      </c>
      <c r="E59" s="5">
        <f>SUM(F29)</f>
        <v>1835399.4659000002</v>
      </c>
      <c r="F59" s="5">
        <f t="shared" si="10"/>
        <v>1835067.5378999999</v>
      </c>
      <c r="G59" s="25">
        <f t="shared" si="12"/>
        <v>3.5130080258695813</v>
      </c>
      <c r="H59" s="25">
        <f t="shared" si="13"/>
        <v>3.398804034446016</v>
      </c>
      <c r="I59" s="25">
        <f t="shared" si="9"/>
        <v>3.3906792485261832</v>
      </c>
      <c r="J59" s="33">
        <f>SUM((E59/L59)*100)-100</f>
        <v>3.3791669605192567</v>
      </c>
      <c r="K59" s="25">
        <f>SUM((F59/L59)*100)-100</f>
        <v>3.3604710631037733</v>
      </c>
      <c r="L59" s="5">
        <f>SUM('2013'!K26)</f>
        <v>1775405.5482000001</v>
      </c>
    </row>
    <row r="60" spans="1:13" x14ac:dyDescent="0.2">
      <c r="A60" s="39"/>
      <c r="B60" s="73"/>
      <c r="C60" s="73"/>
      <c r="D60" s="73"/>
      <c r="E60" s="73"/>
      <c r="F60" s="73"/>
      <c r="G60" s="35"/>
      <c r="H60" s="35"/>
      <c r="I60" s="78"/>
      <c r="J60" s="35"/>
      <c r="K60" s="35"/>
      <c r="L60" s="73"/>
      <c r="M60" s="39"/>
    </row>
    <row r="61" spans="1:13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</sheetData>
  <pageMargins left="0.23622047244094491" right="0.23622047244094491" top="1.3385826771653544" bottom="1.3385826771653544" header="0.31496062992125984" footer="0.31496062992125984"/>
  <pageSetup paperSize="9" orientation="landscape" horizontalDpi="1200" verticalDpi="1200" r:id="rId1"/>
  <headerFooter alignWithMargins="0"/>
  <ignoredErrors>
    <ignoredError sqref="D39:D53 D54:D57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27" sqref="A27"/>
    </sheetView>
  </sheetViews>
  <sheetFormatPr defaultRowHeight="12.75" x14ac:dyDescent="0.2"/>
  <cols>
    <col min="1" max="1" width="24.42578125" bestFit="1" customWidth="1"/>
    <col min="2" max="2" width="19" customWidth="1"/>
    <col min="3" max="3" width="11.28515625" customWidth="1"/>
    <col min="4" max="4" width="19" bestFit="1" customWidth="1"/>
    <col min="5" max="5" width="10.7109375" bestFit="1" customWidth="1"/>
    <col min="6" max="6" width="19" bestFit="1" customWidth="1"/>
    <col min="7" max="7" width="10.7109375" bestFit="1" customWidth="1"/>
    <col min="8" max="8" width="19" bestFit="1" customWidth="1"/>
    <col min="9" max="9" width="10.7109375" bestFit="1" customWidth="1"/>
    <col min="10" max="10" width="19" bestFit="1" customWidth="1"/>
    <col min="11" max="11" width="10.7109375" bestFit="1" customWidth="1"/>
    <col min="12" max="12" width="19" bestFit="1" customWidth="1"/>
    <col min="13" max="13" width="10.7109375" bestFit="1" customWidth="1"/>
  </cols>
  <sheetData>
    <row r="1" spans="1:13" x14ac:dyDescent="0.2">
      <c r="A1" s="85" t="s">
        <v>169</v>
      </c>
      <c r="B1" s="105" t="s">
        <v>170</v>
      </c>
    </row>
    <row r="2" spans="1:13" x14ac:dyDescent="0.2">
      <c r="A2" t="s">
        <v>0</v>
      </c>
      <c r="B2" s="85" t="s">
        <v>171</v>
      </c>
      <c r="D2" t="s">
        <v>61</v>
      </c>
      <c r="F2" s="85" t="s">
        <v>179</v>
      </c>
      <c r="H2" s="85" t="s">
        <v>62</v>
      </c>
      <c r="J2" t="s">
        <v>63</v>
      </c>
      <c r="L2" s="85" t="s">
        <v>40</v>
      </c>
    </row>
    <row r="3" spans="1:13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  <c r="L3" t="s">
        <v>78</v>
      </c>
      <c r="M3" t="s">
        <v>77</v>
      </c>
    </row>
    <row r="4" spans="1:13" ht="14.25" x14ac:dyDescent="0.2">
      <c r="A4" t="s">
        <v>2</v>
      </c>
      <c r="B4" s="110">
        <v>501315518100</v>
      </c>
      <c r="C4" s="110">
        <f t="shared" ref="C4:C24" si="0">SUM(B4/1000000)</f>
        <v>501315.51809999999</v>
      </c>
      <c r="D4" s="110">
        <v>501174679400</v>
      </c>
      <c r="E4" s="110">
        <f t="shared" ref="E4:E24" si="1">SUM(D4/1000000)</f>
        <v>501174.67940000002</v>
      </c>
      <c r="F4" s="110">
        <v>500784168500</v>
      </c>
      <c r="G4" s="110">
        <f t="shared" ref="G4:G24" si="2">SUM(F4/1000000)</f>
        <v>500784.16850000003</v>
      </c>
      <c r="H4" s="110">
        <v>500841829600</v>
      </c>
      <c r="I4" s="110">
        <f>SUM(H4/1000000)</f>
        <v>500841.8296</v>
      </c>
      <c r="J4" s="110">
        <v>500733541800</v>
      </c>
      <c r="K4" s="110">
        <f t="shared" ref="K4:K24" si="3">SUM(J4/1000000)</f>
        <v>500733.54180000001</v>
      </c>
      <c r="L4" s="110">
        <v>501407623900</v>
      </c>
      <c r="M4" s="110">
        <f t="shared" ref="M4:M24" si="4">SUM(L4/1000000)</f>
        <v>501407.62390000001</v>
      </c>
    </row>
    <row r="5" spans="1:13" ht="14.25" x14ac:dyDescent="0.2">
      <c r="A5" t="s">
        <v>3</v>
      </c>
      <c r="B5" s="110">
        <v>68605552800</v>
      </c>
      <c r="C5" s="110">
        <f t="shared" si="0"/>
        <v>68605.552800000005</v>
      </c>
      <c r="D5" s="110">
        <v>68587589900</v>
      </c>
      <c r="E5" s="110">
        <f t="shared" si="1"/>
        <v>68587.589900000006</v>
      </c>
      <c r="F5" s="110">
        <v>68549782300</v>
      </c>
      <c r="G5" s="110">
        <f t="shared" si="2"/>
        <v>68549.782300000006</v>
      </c>
      <c r="H5" s="110">
        <v>68551628000</v>
      </c>
      <c r="I5" s="110">
        <f t="shared" ref="I5:I24" si="5">SUM(H5/1000000)</f>
        <v>68551.627999999997</v>
      </c>
      <c r="J5" s="110">
        <v>68550819200</v>
      </c>
      <c r="K5" s="110">
        <f t="shared" si="3"/>
        <v>68550.819199999998</v>
      </c>
      <c r="L5" s="110">
        <v>68459765100</v>
      </c>
      <c r="M5" s="110">
        <f t="shared" si="4"/>
        <v>68459.765100000004</v>
      </c>
    </row>
    <row r="6" spans="1:13" ht="14.25" x14ac:dyDescent="0.2">
      <c r="A6" t="s">
        <v>4</v>
      </c>
      <c r="B6" s="110">
        <v>50515408500</v>
      </c>
      <c r="C6" s="110">
        <f t="shared" si="0"/>
        <v>50515.408499999998</v>
      </c>
      <c r="D6" s="110">
        <v>50487602200</v>
      </c>
      <c r="E6" s="110">
        <f t="shared" si="1"/>
        <v>50487.602200000001</v>
      </c>
      <c r="F6" s="110">
        <v>50448295400</v>
      </c>
      <c r="G6" s="110">
        <f t="shared" si="2"/>
        <v>50448.295400000003</v>
      </c>
      <c r="H6" s="110">
        <v>50447863100</v>
      </c>
      <c r="I6" s="110">
        <f t="shared" si="5"/>
        <v>50447.863100000002</v>
      </c>
      <c r="J6" s="110">
        <v>50440060200</v>
      </c>
      <c r="K6" s="110">
        <f t="shared" si="3"/>
        <v>50440.0602</v>
      </c>
      <c r="L6" s="110">
        <v>50366667800</v>
      </c>
      <c r="M6" s="110">
        <f t="shared" si="4"/>
        <v>50366.667800000003</v>
      </c>
    </row>
    <row r="7" spans="1:13" ht="14.25" x14ac:dyDescent="0.2">
      <c r="A7" t="s">
        <v>5</v>
      </c>
      <c r="B7" s="110">
        <v>80845731400</v>
      </c>
      <c r="C7" s="110">
        <f t="shared" si="0"/>
        <v>80845.731400000004</v>
      </c>
      <c r="D7" s="110">
        <v>80815780500</v>
      </c>
      <c r="E7" s="110">
        <f t="shared" si="1"/>
        <v>80815.780499999993</v>
      </c>
      <c r="F7" s="110">
        <v>80753353700</v>
      </c>
      <c r="G7" s="110">
        <f t="shared" si="2"/>
        <v>80753.353700000007</v>
      </c>
      <c r="H7" s="110">
        <v>80748124400</v>
      </c>
      <c r="I7" s="110">
        <f t="shared" si="5"/>
        <v>80748.124400000001</v>
      </c>
      <c r="J7" s="110">
        <v>80728871100</v>
      </c>
      <c r="K7" s="110">
        <f t="shared" si="3"/>
        <v>80728.871100000004</v>
      </c>
      <c r="L7" s="110">
        <v>80623846100</v>
      </c>
      <c r="M7" s="110">
        <f t="shared" si="4"/>
        <v>80623.846099999995</v>
      </c>
    </row>
    <row r="8" spans="1:13" ht="14.25" x14ac:dyDescent="0.2">
      <c r="A8" t="s">
        <v>6</v>
      </c>
      <c r="B8" s="110">
        <v>62957736200</v>
      </c>
      <c r="C8" s="110">
        <f t="shared" si="0"/>
        <v>62957.736199999999</v>
      </c>
      <c r="D8" s="110">
        <v>62939375600</v>
      </c>
      <c r="E8" s="110">
        <f t="shared" si="1"/>
        <v>62939.375599999999</v>
      </c>
      <c r="F8" s="110">
        <v>62895572200</v>
      </c>
      <c r="G8" s="110">
        <f t="shared" si="2"/>
        <v>62895.572200000002</v>
      </c>
      <c r="H8" s="110">
        <v>62895718900</v>
      </c>
      <c r="I8" s="110">
        <f t="shared" si="5"/>
        <v>62895.7189</v>
      </c>
      <c r="J8" s="110">
        <v>62889521900</v>
      </c>
      <c r="K8" s="110">
        <f t="shared" si="3"/>
        <v>62889.5219</v>
      </c>
      <c r="L8" s="110">
        <v>62843752700</v>
      </c>
      <c r="M8" s="110">
        <f t="shared" si="4"/>
        <v>62843.752699999997</v>
      </c>
    </row>
    <row r="9" spans="1:13" ht="14.25" x14ac:dyDescent="0.2">
      <c r="A9" t="s">
        <v>7</v>
      </c>
      <c r="B9" s="110">
        <v>34002737400</v>
      </c>
      <c r="C9" s="110">
        <f t="shared" si="0"/>
        <v>34002.737399999998</v>
      </c>
      <c r="D9" s="110">
        <v>33982314700</v>
      </c>
      <c r="E9" s="110">
        <f t="shared" si="1"/>
        <v>33982.314700000003</v>
      </c>
      <c r="F9" s="110">
        <v>33950925800</v>
      </c>
      <c r="G9" s="110">
        <f t="shared" si="2"/>
        <v>33950.925799999997</v>
      </c>
      <c r="H9" s="110">
        <v>33955406400</v>
      </c>
      <c r="I9" s="110">
        <f t="shared" si="5"/>
        <v>33955.4064</v>
      </c>
      <c r="J9" s="110">
        <v>33950788800</v>
      </c>
      <c r="K9" s="110">
        <f t="shared" si="3"/>
        <v>33950.788800000002</v>
      </c>
      <c r="L9" s="110">
        <v>33907850300</v>
      </c>
      <c r="M9" s="110">
        <f t="shared" si="4"/>
        <v>33907.850299999998</v>
      </c>
    </row>
    <row r="10" spans="1:13" ht="14.25" x14ac:dyDescent="0.2">
      <c r="A10" t="s">
        <v>8</v>
      </c>
      <c r="B10" s="110">
        <v>42078865200</v>
      </c>
      <c r="C10" s="110">
        <f t="shared" si="0"/>
        <v>42078.8652</v>
      </c>
      <c r="D10" s="110">
        <v>42064929800</v>
      </c>
      <c r="E10" s="110">
        <f t="shared" si="1"/>
        <v>42064.929799999998</v>
      </c>
      <c r="F10" s="110">
        <v>42043619400</v>
      </c>
      <c r="G10" s="110">
        <f t="shared" si="2"/>
        <v>42043.619400000003</v>
      </c>
      <c r="H10" s="110">
        <v>42044621900</v>
      </c>
      <c r="I10" s="110">
        <f t="shared" si="5"/>
        <v>42044.621899999998</v>
      </c>
      <c r="J10" s="110">
        <v>42044504900</v>
      </c>
      <c r="K10" s="110">
        <f t="shared" si="3"/>
        <v>42044.5049</v>
      </c>
      <c r="L10" s="110">
        <v>41988039900</v>
      </c>
      <c r="M10" s="110">
        <f t="shared" si="4"/>
        <v>41988.039900000003</v>
      </c>
    </row>
    <row r="11" spans="1:13" ht="14.25" x14ac:dyDescent="0.2">
      <c r="A11" t="s">
        <v>9</v>
      </c>
      <c r="B11" s="110">
        <v>9722915700</v>
      </c>
      <c r="C11" s="110">
        <f t="shared" si="0"/>
        <v>9722.9156999999996</v>
      </c>
      <c r="D11" s="110">
        <v>9719269700</v>
      </c>
      <c r="E11" s="110">
        <f t="shared" si="1"/>
        <v>9719.2697000000007</v>
      </c>
      <c r="F11" s="110">
        <v>9718970300</v>
      </c>
      <c r="G11" s="110">
        <f t="shared" si="2"/>
        <v>9718.9703000000009</v>
      </c>
      <c r="H11" s="110">
        <v>9719242700</v>
      </c>
      <c r="I11" s="110">
        <f t="shared" si="5"/>
        <v>9719.2427000000007</v>
      </c>
      <c r="J11" s="110">
        <v>9718014900</v>
      </c>
      <c r="K11" s="110">
        <f t="shared" si="3"/>
        <v>9718.0149000000001</v>
      </c>
      <c r="L11" s="110">
        <v>9701270100</v>
      </c>
      <c r="M11" s="110">
        <f t="shared" si="4"/>
        <v>9701.2700999999997</v>
      </c>
    </row>
    <row r="12" spans="1:13" ht="14.25" x14ac:dyDescent="0.2">
      <c r="A12" t="s">
        <v>10</v>
      </c>
      <c r="B12" s="110">
        <v>27561703400</v>
      </c>
      <c r="C12" s="110">
        <f t="shared" si="0"/>
        <v>27561.703399999999</v>
      </c>
      <c r="D12" s="110">
        <v>27547270500</v>
      </c>
      <c r="E12" s="110">
        <f t="shared" si="1"/>
        <v>27547.270499999999</v>
      </c>
      <c r="F12" s="110">
        <v>27523481000</v>
      </c>
      <c r="G12" s="110">
        <f t="shared" si="2"/>
        <v>27523.481</v>
      </c>
      <c r="H12" s="110">
        <v>27522384500</v>
      </c>
      <c r="I12" s="110">
        <f t="shared" si="5"/>
        <v>27522.3845</v>
      </c>
      <c r="J12" s="110">
        <v>27519858800</v>
      </c>
      <c r="K12" s="110">
        <f t="shared" si="3"/>
        <v>27519.858800000002</v>
      </c>
      <c r="L12" s="110">
        <v>27483971100</v>
      </c>
      <c r="M12" s="110">
        <f t="shared" si="4"/>
        <v>27483.971099999999</v>
      </c>
    </row>
    <row r="13" spans="1:13" ht="14.25" x14ac:dyDescent="0.2">
      <c r="A13" t="s">
        <v>11</v>
      </c>
      <c r="B13" s="110">
        <v>231709335700</v>
      </c>
      <c r="C13" s="110">
        <f t="shared" si="0"/>
        <v>231709.3357</v>
      </c>
      <c r="D13" s="110">
        <v>231635879600</v>
      </c>
      <c r="E13" s="110">
        <f t="shared" si="1"/>
        <v>231635.87959999999</v>
      </c>
      <c r="F13" s="110">
        <v>231404222400</v>
      </c>
      <c r="G13" s="110">
        <f t="shared" si="2"/>
        <v>231404.2224</v>
      </c>
      <c r="H13" s="110">
        <v>231413175100</v>
      </c>
      <c r="I13" s="110">
        <f t="shared" si="5"/>
        <v>231413.17509999999</v>
      </c>
      <c r="J13" s="110">
        <v>231323172300</v>
      </c>
      <c r="K13" s="110">
        <f t="shared" si="3"/>
        <v>231323.17230000001</v>
      </c>
      <c r="L13" s="110">
        <v>231019429400</v>
      </c>
      <c r="M13" s="110">
        <f t="shared" si="4"/>
        <v>231019.42939999999</v>
      </c>
    </row>
    <row r="14" spans="1:13" ht="14.25" x14ac:dyDescent="0.2">
      <c r="A14" t="s">
        <v>12</v>
      </c>
      <c r="B14" s="110">
        <v>60170393600</v>
      </c>
      <c r="C14" s="110">
        <f t="shared" si="0"/>
        <v>60170.393600000003</v>
      </c>
      <c r="D14" s="110">
        <v>60152052700</v>
      </c>
      <c r="E14" s="110">
        <f t="shared" si="1"/>
        <v>60152.0527</v>
      </c>
      <c r="F14" s="110">
        <v>60115476400</v>
      </c>
      <c r="G14" s="110">
        <f t="shared" si="2"/>
        <v>60115.4764</v>
      </c>
      <c r="H14" s="110">
        <v>60113004200</v>
      </c>
      <c r="I14" s="110">
        <f t="shared" si="5"/>
        <v>60113.004200000003</v>
      </c>
      <c r="J14" s="110">
        <v>60109532000</v>
      </c>
      <c r="K14" s="110">
        <f t="shared" si="3"/>
        <v>60109.531999999999</v>
      </c>
      <c r="L14" s="110">
        <v>60160330100</v>
      </c>
      <c r="M14" s="110">
        <f t="shared" si="4"/>
        <v>60160.330099999999</v>
      </c>
    </row>
    <row r="15" spans="1:13" ht="14.25" x14ac:dyDescent="0.2">
      <c r="A15" t="s">
        <v>13</v>
      </c>
      <c r="B15" s="110">
        <v>312084285100</v>
      </c>
      <c r="C15" s="110">
        <f t="shared" si="0"/>
        <v>312084.28509999998</v>
      </c>
      <c r="D15" s="110">
        <v>311986446900</v>
      </c>
      <c r="E15" s="110">
        <f t="shared" si="1"/>
        <v>311986.44689999998</v>
      </c>
      <c r="F15" s="110">
        <v>311817103100</v>
      </c>
      <c r="G15" s="110">
        <f t="shared" si="2"/>
        <v>311817.10310000001</v>
      </c>
      <c r="H15" s="110">
        <v>311832305900</v>
      </c>
      <c r="I15" s="110">
        <f t="shared" si="5"/>
        <v>311832.30589999998</v>
      </c>
      <c r="J15" s="110">
        <v>311749105200</v>
      </c>
      <c r="K15" s="110">
        <f t="shared" si="3"/>
        <v>311749.10519999999</v>
      </c>
      <c r="L15" s="110">
        <v>311559138400</v>
      </c>
      <c r="M15" s="110">
        <f t="shared" si="4"/>
        <v>311559.1384</v>
      </c>
    </row>
    <row r="16" spans="1:13" ht="14.25" x14ac:dyDescent="0.2">
      <c r="A16" t="s">
        <v>14</v>
      </c>
      <c r="B16" s="110">
        <v>47890451000</v>
      </c>
      <c r="C16" s="110">
        <f t="shared" si="0"/>
        <v>47890.451000000001</v>
      </c>
      <c r="D16" s="110">
        <v>47873569500</v>
      </c>
      <c r="E16" s="110">
        <f t="shared" si="1"/>
        <v>47873.569499999998</v>
      </c>
      <c r="F16" s="110">
        <v>47829837000</v>
      </c>
      <c r="G16" s="110">
        <f t="shared" si="2"/>
        <v>47829.837</v>
      </c>
      <c r="H16" s="110">
        <v>47834027600</v>
      </c>
      <c r="I16" s="110">
        <f t="shared" si="5"/>
        <v>47834.027600000001</v>
      </c>
      <c r="J16" s="110">
        <v>47826462900</v>
      </c>
      <c r="K16" s="110">
        <f t="shared" si="3"/>
        <v>47826.462899999999</v>
      </c>
      <c r="L16" s="110">
        <v>47748355900</v>
      </c>
      <c r="M16" s="110">
        <f t="shared" si="4"/>
        <v>47748.355900000002</v>
      </c>
    </row>
    <row r="17" spans="1:13" ht="14.25" x14ac:dyDescent="0.2">
      <c r="A17" t="s">
        <v>15</v>
      </c>
      <c r="B17" s="110">
        <v>51911400500</v>
      </c>
      <c r="C17" s="110">
        <f t="shared" si="0"/>
        <v>51911.400500000003</v>
      </c>
      <c r="D17" s="110">
        <v>51896488000</v>
      </c>
      <c r="E17" s="110">
        <f t="shared" si="1"/>
        <v>51896.487999999998</v>
      </c>
      <c r="F17" s="110">
        <v>51860311400</v>
      </c>
      <c r="G17" s="110">
        <f t="shared" si="2"/>
        <v>51860.311399999999</v>
      </c>
      <c r="H17" s="110">
        <v>51856174000</v>
      </c>
      <c r="I17" s="110">
        <f t="shared" si="5"/>
        <v>51856.173999999999</v>
      </c>
      <c r="J17" s="110">
        <v>51844427000</v>
      </c>
      <c r="K17" s="110">
        <f t="shared" si="3"/>
        <v>51844.427000000003</v>
      </c>
      <c r="L17" s="110">
        <v>51764064000</v>
      </c>
      <c r="M17" s="110">
        <f t="shared" si="4"/>
        <v>51764.063999999998</v>
      </c>
    </row>
    <row r="18" spans="1:13" ht="14.25" x14ac:dyDescent="0.2">
      <c r="A18" t="s">
        <v>16</v>
      </c>
      <c r="B18" s="110">
        <v>49270957900</v>
      </c>
      <c r="C18" s="110">
        <f t="shared" si="0"/>
        <v>49270.957900000001</v>
      </c>
      <c r="D18" s="110">
        <v>49247477300</v>
      </c>
      <c r="E18" s="110">
        <f t="shared" si="1"/>
        <v>49247.477299999999</v>
      </c>
      <c r="F18" s="110">
        <v>49204417800</v>
      </c>
      <c r="G18" s="110">
        <f t="shared" si="2"/>
        <v>49204.417800000003</v>
      </c>
      <c r="H18" s="110">
        <v>49200480500</v>
      </c>
      <c r="I18" s="110">
        <f t="shared" si="5"/>
        <v>49200.480499999998</v>
      </c>
      <c r="J18" s="110">
        <v>49193113300</v>
      </c>
      <c r="K18" s="110">
        <f t="shared" si="3"/>
        <v>49193.113299999997</v>
      </c>
      <c r="L18" s="110">
        <v>49148353400</v>
      </c>
      <c r="M18" s="110">
        <f t="shared" si="4"/>
        <v>49148.3534</v>
      </c>
    </row>
    <row r="19" spans="1:13" ht="14.25" x14ac:dyDescent="0.2">
      <c r="A19" t="s">
        <v>17</v>
      </c>
      <c r="B19" s="110">
        <v>50425649700</v>
      </c>
      <c r="C19" s="110">
        <f t="shared" si="0"/>
        <v>50425.649700000002</v>
      </c>
      <c r="D19" s="110">
        <v>50409097600</v>
      </c>
      <c r="E19" s="110">
        <f t="shared" si="1"/>
        <v>50409.097600000001</v>
      </c>
      <c r="F19" s="110">
        <v>50376337700</v>
      </c>
      <c r="G19" s="110">
        <f t="shared" si="2"/>
        <v>50376.337699999996</v>
      </c>
      <c r="H19" s="110">
        <v>50382916900</v>
      </c>
      <c r="I19" s="110">
        <f t="shared" si="5"/>
        <v>50382.916899999997</v>
      </c>
      <c r="J19" s="110">
        <v>50381465300</v>
      </c>
      <c r="K19" s="110">
        <f t="shared" si="3"/>
        <v>50381.465300000003</v>
      </c>
      <c r="L19" s="110">
        <v>50298502900</v>
      </c>
      <c r="M19" s="110">
        <f t="shared" si="4"/>
        <v>50298.502899999999</v>
      </c>
    </row>
    <row r="20" spans="1:13" ht="14.25" x14ac:dyDescent="0.2">
      <c r="A20" t="s">
        <v>18</v>
      </c>
      <c r="B20" s="110">
        <v>50304857800</v>
      </c>
      <c r="C20" s="110">
        <f t="shared" si="0"/>
        <v>50304.857799999998</v>
      </c>
      <c r="D20" s="110">
        <v>50279836900</v>
      </c>
      <c r="E20" s="110">
        <f t="shared" si="1"/>
        <v>50279.836900000002</v>
      </c>
      <c r="F20" s="110">
        <v>50259355600</v>
      </c>
      <c r="G20" s="110">
        <f t="shared" si="2"/>
        <v>50259.355600000003</v>
      </c>
      <c r="H20" s="110">
        <v>50264568600</v>
      </c>
      <c r="I20" s="110">
        <f t="shared" si="5"/>
        <v>50264.568599999999</v>
      </c>
      <c r="J20" s="110">
        <v>50251426500</v>
      </c>
      <c r="K20" s="110">
        <f t="shared" si="3"/>
        <v>50251.426500000001</v>
      </c>
      <c r="L20" s="110">
        <v>50190486400</v>
      </c>
      <c r="M20" s="110">
        <f t="shared" si="4"/>
        <v>50190.486400000002</v>
      </c>
    </row>
    <row r="21" spans="1:13" ht="14.25" x14ac:dyDescent="0.2">
      <c r="A21" t="s">
        <v>19</v>
      </c>
      <c r="B21" s="110">
        <v>45524046600</v>
      </c>
      <c r="C21" s="110">
        <f t="shared" si="0"/>
        <v>45524.046600000001</v>
      </c>
      <c r="D21" s="110">
        <v>45510391400</v>
      </c>
      <c r="E21" s="110">
        <f t="shared" si="1"/>
        <v>45510.3914</v>
      </c>
      <c r="F21" s="110">
        <v>45484879400</v>
      </c>
      <c r="G21" s="110">
        <f t="shared" si="2"/>
        <v>45484.879399999998</v>
      </c>
      <c r="H21" s="110">
        <v>45487761300</v>
      </c>
      <c r="I21" s="110">
        <f t="shared" si="5"/>
        <v>45487.761299999998</v>
      </c>
      <c r="J21" s="110">
        <v>45478857100</v>
      </c>
      <c r="K21" s="110">
        <f t="shared" si="3"/>
        <v>45478.857100000001</v>
      </c>
      <c r="L21" s="110">
        <v>45414875300</v>
      </c>
      <c r="M21" s="110">
        <f t="shared" si="4"/>
        <v>45414.8753</v>
      </c>
    </row>
    <row r="22" spans="1:13" ht="14.25" x14ac:dyDescent="0.2">
      <c r="A22" t="s">
        <v>20</v>
      </c>
      <c r="B22" s="110">
        <v>22127134800</v>
      </c>
      <c r="C22" s="110">
        <f t="shared" si="0"/>
        <v>22127.1348</v>
      </c>
      <c r="D22" s="110">
        <v>22117260900</v>
      </c>
      <c r="E22" s="110">
        <f t="shared" si="1"/>
        <v>22117.260900000001</v>
      </c>
      <c r="F22" s="110">
        <v>22106388700</v>
      </c>
      <c r="G22" s="110">
        <f t="shared" si="2"/>
        <v>22106.3887</v>
      </c>
      <c r="H22" s="110">
        <v>22107416500</v>
      </c>
      <c r="I22" s="110">
        <f t="shared" si="5"/>
        <v>22107.416499999999</v>
      </c>
      <c r="J22" s="110">
        <v>22101142400</v>
      </c>
      <c r="K22" s="110">
        <f t="shared" si="3"/>
        <v>22101.142400000001</v>
      </c>
      <c r="L22" s="110">
        <v>22070963200</v>
      </c>
      <c r="M22" s="110">
        <f t="shared" si="4"/>
        <v>22070.963199999998</v>
      </c>
    </row>
    <row r="23" spans="1:13" ht="14.25" x14ac:dyDescent="0.2">
      <c r="A23" t="s">
        <v>21</v>
      </c>
      <c r="B23" s="110">
        <v>48314309400</v>
      </c>
      <c r="C23" s="110">
        <f t="shared" si="0"/>
        <v>48314.309399999998</v>
      </c>
      <c r="D23" s="110">
        <v>48299280600</v>
      </c>
      <c r="E23" s="110">
        <f t="shared" si="1"/>
        <v>48299.280599999998</v>
      </c>
      <c r="F23" s="110">
        <v>48270435300</v>
      </c>
      <c r="G23" s="110">
        <f t="shared" si="2"/>
        <v>48270.435299999997</v>
      </c>
      <c r="H23" s="110">
        <v>48268177400</v>
      </c>
      <c r="I23" s="110">
        <f t="shared" si="5"/>
        <v>48268.1774</v>
      </c>
      <c r="J23" s="110">
        <v>48263087600</v>
      </c>
      <c r="K23" s="110">
        <f t="shared" si="3"/>
        <v>48263.087599999999</v>
      </c>
      <c r="L23" s="110">
        <v>48218911400</v>
      </c>
      <c r="M23" s="110">
        <f t="shared" si="4"/>
        <v>48218.911399999997</v>
      </c>
    </row>
    <row r="24" spans="1:13" ht="14.25" x14ac:dyDescent="0.2">
      <c r="A24" t="s">
        <v>22</v>
      </c>
      <c r="B24" s="110">
        <v>48858451500</v>
      </c>
      <c r="C24" s="110">
        <f t="shared" si="0"/>
        <v>48858.451500000003</v>
      </c>
      <c r="D24" s="110">
        <v>48842972700</v>
      </c>
      <c r="E24" s="110">
        <f t="shared" si="1"/>
        <v>48842.972699999998</v>
      </c>
      <c r="F24" s="110">
        <v>48819854700</v>
      </c>
      <c r="G24" s="110">
        <f t="shared" si="2"/>
        <v>48819.854700000004</v>
      </c>
      <c r="H24" s="110">
        <v>48822906200</v>
      </c>
      <c r="I24" s="110">
        <f t="shared" si="5"/>
        <v>48822.906199999998</v>
      </c>
      <c r="J24" s="110">
        <v>48815734400</v>
      </c>
      <c r="K24" s="110">
        <f t="shared" si="3"/>
        <v>48815.734400000001</v>
      </c>
      <c r="L24" s="110">
        <v>48756120600</v>
      </c>
      <c r="M24" s="110">
        <f t="shared" si="4"/>
        <v>48756.120600000002</v>
      </c>
    </row>
    <row r="25" spans="1:13" ht="14.25" x14ac:dyDescent="0.2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</row>
    <row r="26" spans="1:13" ht="14.25" x14ac:dyDescent="0.2">
      <c r="A26" t="s">
        <v>38</v>
      </c>
      <c r="B26" s="110">
        <f>SUM(B4:B25)</f>
        <v>1896197442300</v>
      </c>
      <c r="C26" s="110">
        <f>SUM(B26/1000000)</f>
        <v>1896197.4423</v>
      </c>
      <c r="D26" s="110">
        <f>SUM(D4:D25)</f>
        <v>1895569566400</v>
      </c>
      <c r="E26" s="110">
        <f>SUM(D26/1000000)</f>
        <v>1895569.5663999999</v>
      </c>
      <c r="F26" s="110">
        <f>SUM(F4:F24)</f>
        <v>1894216788100</v>
      </c>
      <c r="G26" s="110">
        <f>SUM(F26/1000000)</f>
        <v>1894216.7881</v>
      </c>
      <c r="H26" s="110">
        <f>SUM(H4:H24)</f>
        <v>1894309733700</v>
      </c>
      <c r="I26" s="110">
        <f>SUM(H26/1000000)</f>
        <v>1894309.7337</v>
      </c>
      <c r="J26" s="110">
        <f>SUM(J4:J25)</f>
        <v>1893913507600</v>
      </c>
      <c r="K26" s="110">
        <f>SUM(K4:K25)</f>
        <v>1893913.5075999999</v>
      </c>
      <c r="L26" s="110">
        <f>SUM(L4:L25)</f>
        <v>1893132318000</v>
      </c>
      <c r="M26" s="110">
        <f>SUM(M4:M25)</f>
        <v>1893132.318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workbookViewId="0">
      <selection activeCell="A31" sqref="A31"/>
    </sheetView>
  </sheetViews>
  <sheetFormatPr defaultRowHeight="12.75" x14ac:dyDescent="0.2"/>
  <cols>
    <col min="1" max="1" width="24.42578125" bestFit="1" customWidth="1"/>
    <col min="2" max="2" width="9.7109375" customWidth="1"/>
    <col min="3" max="3" width="9.140625" customWidth="1"/>
    <col min="4" max="4" width="9.140625" bestFit="1" customWidth="1"/>
    <col min="5" max="5" width="9.140625" customWidth="1"/>
    <col min="6" max="6" width="8.85546875" customWidth="1"/>
    <col min="7" max="7" width="9" customWidth="1"/>
    <col min="8" max="8" width="6.85546875" customWidth="1"/>
    <col min="9" max="9" width="7.140625" customWidth="1"/>
    <col min="10" max="11" width="7.42578125" customWidth="1"/>
    <col min="12" max="12" width="9.28515625" customWidth="1"/>
    <col min="13" max="13" width="8.5703125" customWidth="1"/>
    <col min="14" max="14" width="11" customWidth="1"/>
    <col min="15" max="18" width="2.28515625" customWidth="1"/>
  </cols>
  <sheetData>
    <row r="2" spans="1:16" ht="13.5" thickBot="1" x14ac:dyDescent="0.25"/>
    <row r="3" spans="1:16" x14ac:dyDescent="0.2">
      <c r="A3" s="108" t="s">
        <v>169</v>
      </c>
      <c r="B3" s="8"/>
      <c r="C3" s="11"/>
      <c r="D3" s="11"/>
      <c r="E3" s="11"/>
      <c r="F3" s="11"/>
      <c r="G3" s="21"/>
      <c r="H3" s="8"/>
      <c r="I3" s="11"/>
      <c r="J3" s="11"/>
      <c r="K3" s="11"/>
      <c r="L3" s="11"/>
      <c r="M3" s="11"/>
      <c r="N3" s="21"/>
    </row>
    <row r="4" spans="1:16" ht="13.5" thickBot="1" x14ac:dyDescent="0.25">
      <c r="A4" s="109" t="s">
        <v>170</v>
      </c>
      <c r="B4" s="38" t="s">
        <v>172</v>
      </c>
      <c r="C4" s="39"/>
      <c r="D4" s="39"/>
      <c r="E4" s="39"/>
      <c r="F4" s="39"/>
      <c r="G4" s="12"/>
      <c r="H4" s="38" t="s">
        <v>173</v>
      </c>
      <c r="I4" s="39"/>
      <c r="J4" s="39"/>
      <c r="K4" s="39"/>
      <c r="L4" s="39"/>
      <c r="M4" s="39"/>
      <c r="N4" s="22"/>
    </row>
    <row r="5" spans="1:16" x14ac:dyDescent="0.2">
      <c r="A5" s="3"/>
      <c r="B5" s="96" t="s">
        <v>39</v>
      </c>
      <c r="C5" s="86" t="s">
        <v>174</v>
      </c>
      <c r="D5" s="11"/>
      <c r="E5" s="11"/>
      <c r="F5" s="11"/>
      <c r="G5" s="112" t="s">
        <v>40</v>
      </c>
      <c r="H5" s="8"/>
      <c r="I5" s="86" t="s">
        <v>175</v>
      </c>
      <c r="J5" s="11"/>
      <c r="K5" s="11"/>
      <c r="L5" s="11"/>
      <c r="M5" s="108" t="s">
        <v>40</v>
      </c>
      <c r="N5" s="3" t="s">
        <v>50</v>
      </c>
    </row>
    <row r="6" spans="1:16" ht="13.5" thickBot="1" x14ac:dyDescent="0.25">
      <c r="A6" s="7" t="s">
        <v>0</v>
      </c>
      <c r="B6" s="95">
        <v>41848</v>
      </c>
      <c r="C6" s="94">
        <v>41857</v>
      </c>
      <c r="D6" s="94">
        <v>41883</v>
      </c>
      <c r="E6" s="94">
        <v>41892</v>
      </c>
      <c r="F6" s="94">
        <v>41920</v>
      </c>
      <c r="G6" s="113" t="s">
        <v>176</v>
      </c>
      <c r="H6" s="106" t="s">
        <v>39</v>
      </c>
      <c r="I6" s="94" t="s">
        <v>164</v>
      </c>
      <c r="J6" s="94" t="s">
        <v>181</v>
      </c>
      <c r="K6" s="94" t="s">
        <v>180</v>
      </c>
      <c r="L6" s="94" t="s">
        <v>166</v>
      </c>
      <c r="M6" s="111" t="s">
        <v>177</v>
      </c>
      <c r="N6" s="87" t="s">
        <v>178</v>
      </c>
      <c r="P6" s="39"/>
    </row>
    <row r="7" spans="1:16" x14ac:dyDescent="0.2">
      <c r="A7" s="9" t="s">
        <v>2</v>
      </c>
      <c r="B7" s="62">
        <f>SUM('2015'!C4)</f>
        <v>501315.51809999999</v>
      </c>
      <c r="C7" s="62">
        <f>SUM('2015'!E4)</f>
        <v>501174.67940000002</v>
      </c>
      <c r="D7" s="27">
        <f>SUM('2015'!G4)</f>
        <v>500784.16850000003</v>
      </c>
      <c r="E7" s="27">
        <f>SUM('2015'!I4)</f>
        <v>500841.8296</v>
      </c>
      <c r="F7" s="37">
        <f>SUM('2015'!K4)</f>
        <v>500733.54180000001</v>
      </c>
      <c r="G7" s="114">
        <f>SUM('2015'!M4)</f>
        <v>501407.62390000001</v>
      </c>
      <c r="H7" s="23">
        <f t="shared" ref="H7:H27" si="0">SUM((B7/N7)*100)-100</f>
        <v>4.1218955760444089</v>
      </c>
      <c r="I7" s="31">
        <f>SUM((C7/N7)*100)-100</f>
        <v>4.0926437538186633</v>
      </c>
      <c r="J7" s="31">
        <f t="shared" ref="J7:J27" si="1">SUM((D7/N7)*100)-100</f>
        <v>4.0115356817900647</v>
      </c>
      <c r="K7" s="23">
        <f>SUM((E7/$N7)*100)-100</f>
        <v>4.0235117384175538</v>
      </c>
      <c r="L7" s="31">
        <f t="shared" ref="L7:L27" si="2">SUM((F7/N7)*100)-100</f>
        <v>4.001020651274473</v>
      </c>
      <c r="M7" s="117">
        <f t="shared" ref="M7:M27" si="3">SUM((G7/N7)*100)-100</f>
        <v>4.1410257049618053</v>
      </c>
      <c r="N7" s="27">
        <f>SUM('2014'!M4)</f>
        <v>481469.83429999999</v>
      </c>
    </row>
    <row r="8" spans="1:16" x14ac:dyDescent="0.2">
      <c r="A8" s="9" t="s">
        <v>3</v>
      </c>
      <c r="B8" s="41">
        <f>SUM('2015'!C5)</f>
        <v>68605.552800000005</v>
      </c>
      <c r="C8" s="41">
        <f>SUM('2015'!E5)</f>
        <v>68587.589900000006</v>
      </c>
      <c r="D8" s="4">
        <f>SUM('2015'!G5)</f>
        <v>68549.782300000006</v>
      </c>
      <c r="E8" s="4">
        <f>SUM('2015'!I5)</f>
        <v>68551.627999999997</v>
      </c>
      <c r="F8" s="13">
        <f>SUM('2015'!K5)</f>
        <v>68550.819199999998</v>
      </c>
      <c r="G8" s="115">
        <f>SUM('2015'!M5)</f>
        <v>68459.765100000004</v>
      </c>
      <c r="H8" s="24">
        <f t="shared" si="0"/>
        <v>3.5388823394527407</v>
      </c>
      <c r="I8" s="32">
        <f t="shared" ref="I8:I27" si="4">SUM((C8/N8)*100)-100</f>
        <v>3.5117728925687857</v>
      </c>
      <c r="J8" s="32">
        <f t="shared" si="1"/>
        <v>3.4547140031907304</v>
      </c>
      <c r="K8" s="24">
        <f>SUM((E8/$N8)*100)-100</f>
        <v>3.4574995170060419</v>
      </c>
      <c r="L8" s="32">
        <f t="shared" si="2"/>
        <v>3.4562788833311089</v>
      </c>
      <c r="M8" s="118">
        <f t="shared" si="3"/>
        <v>3.3188608557567392</v>
      </c>
      <c r="N8" s="4">
        <f>SUM('2014'!M5)</f>
        <v>66260.665800000002</v>
      </c>
    </row>
    <row r="9" spans="1:16" x14ac:dyDescent="0.2">
      <c r="A9" s="9" t="s">
        <v>4</v>
      </c>
      <c r="B9" s="41">
        <f>SUM('2015'!C6)</f>
        <v>50515.408499999998</v>
      </c>
      <c r="C9" s="41">
        <f>SUM('2015'!E6)</f>
        <v>50487.602200000001</v>
      </c>
      <c r="D9" s="4">
        <f>SUM('2015'!G6)</f>
        <v>50448.295400000003</v>
      </c>
      <c r="E9" s="4">
        <f>SUM('2015'!I6)</f>
        <v>50447.863100000002</v>
      </c>
      <c r="F9" s="13">
        <f>SUM('2015'!K6)</f>
        <v>50440.0602</v>
      </c>
      <c r="G9" s="115">
        <f>SUM('2015'!M6)</f>
        <v>50366.667800000003</v>
      </c>
      <c r="H9" s="24">
        <f t="shared" si="0"/>
        <v>2.7267641732184416</v>
      </c>
      <c r="I9" s="32">
        <f t="shared" si="4"/>
        <v>2.6702180359615397</v>
      </c>
      <c r="J9" s="32">
        <f t="shared" si="1"/>
        <v>2.5902847939290012</v>
      </c>
      <c r="K9" s="24">
        <f t="shared" ref="K9:K29" si="5">SUM((E9/$N9)*100)-100</f>
        <v>2.5894056803778938</v>
      </c>
      <c r="L9" s="32">
        <f t="shared" si="2"/>
        <v>2.5735379146412498</v>
      </c>
      <c r="M9" s="118">
        <f t="shared" si="3"/>
        <v>2.4242891212378481</v>
      </c>
      <c r="N9" s="4">
        <f>SUM('2014'!M6)</f>
        <v>49174.534899999999</v>
      </c>
    </row>
    <row r="10" spans="1:16" x14ac:dyDescent="0.2">
      <c r="A10" s="9" t="s">
        <v>5</v>
      </c>
      <c r="B10" s="41">
        <f>SUM('2015'!C7)</f>
        <v>80845.731400000004</v>
      </c>
      <c r="C10" s="41">
        <f>SUM('2015'!E7)</f>
        <v>80815.780499999993</v>
      </c>
      <c r="D10" s="4">
        <f>SUM('2015'!G7)</f>
        <v>80753.353700000007</v>
      </c>
      <c r="E10" s="4">
        <f>SUM('2015'!I7)</f>
        <v>80748.124400000001</v>
      </c>
      <c r="F10" s="13">
        <f>SUM('2015'!K7)</f>
        <v>80728.871100000004</v>
      </c>
      <c r="G10" s="115">
        <f>SUM('2015'!M7)</f>
        <v>80623.846099999995</v>
      </c>
      <c r="H10" s="24">
        <f t="shared" si="0"/>
        <v>3.2203368502178051</v>
      </c>
      <c r="I10" s="32">
        <f t="shared" si="4"/>
        <v>3.1820968351492098</v>
      </c>
      <c r="J10" s="32">
        <f t="shared" si="1"/>
        <v>3.1023929941065944</v>
      </c>
      <c r="K10" s="24">
        <f t="shared" si="5"/>
        <v>3.0957164498024667</v>
      </c>
      <c r="L10" s="32">
        <f t="shared" si="2"/>
        <v>3.0711346682159331</v>
      </c>
      <c r="M10" s="118">
        <f t="shared" si="3"/>
        <v>2.937043285900927</v>
      </c>
      <c r="N10" s="4">
        <f>SUM('2014'!M7)</f>
        <v>78323.452399999995</v>
      </c>
    </row>
    <row r="11" spans="1:16" x14ac:dyDescent="0.2">
      <c r="A11" s="9" t="s">
        <v>6</v>
      </c>
      <c r="B11" s="41">
        <f>SUM('2015'!C8)</f>
        <v>62957.736199999999</v>
      </c>
      <c r="C11" s="41">
        <f>SUM('2015'!E8)</f>
        <v>62939.375599999999</v>
      </c>
      <c r="D11" s="4">
        <f>SUM('2015'!G8)</f>
        <v>62895.572200000002</v>
      </c>
      <c r="E11" s="4">
        <f>SUM('2015'!I8)</f>
        <v>62895.7189</v>
      </c>
      <c r="F11" s="13">
        <f>SUM('2015'!K8)</f>
        <v>62889.5219</v>
      </c>
      <c r="G11" s="115">
        <f>SUM('2015'!M8)</f>
        <v>62843.752699999997</v>
      </c>
      <c r="H11" s="24">
        <f t="shared" si="0"/>
        <v>3.4978898921319086</v>
      </c>
      <c r="I11" s="32">
        <f t="shared" si="4"/>
        <v>3.4677064155355311</v>
      </c>
      <c r="J11" s="32">
        <f t="shared" si="1"/>
        <v>3.3956968462000248</v>
      </c>
      <c r="K11" s="24">
        <f t="shared" si="5"/>
        <v>3.3959380102151897</v>
      </c>
      <c r="L11" s="32">
        <f t="shared" si="2"/>
        <v>3.3857505977957771</v>
      </c>
      <c r="M11" s="118">
        <f t="shared" si="3"/>
        <v>3.3105093977786169</v>
      </c>
      <c r="N11" s="4">
        <f>SUM('2014'!M8)</f>
        <v>60829.970800000003</v>
      </c>
    </row>
    <row r="12" spans="1:16" x14ac:dyDescent="0.2">
      <c r="A12" s="9" t="s">
        <v>7</v>
      </c>
      <c r="B12" s="41">
        <f>SUM('2015'!C9)</f>
        <v>34002.737399999998</v>
      </c>
      <c r="C12" s="41">
        <f>SUM('2015'!E9)</f>
        <v>33982.314700000003</v>
      </c>
      <c r="D12" s="4">
        <f>SUM('2015'!G9)</f>
        <v>33950.925799999997</v>
      </c>
      <c r="E12" s="4">
        <f>SUM('2015'!I9)</f>
        <v>33955.4064</v>
      </c>
      <c r="F12" s="13">
        <f>SUM('2015'!K9)</f>
        <v>33950.788800000002</v>
      </c>
      <c r="G12" s="115">
        <f>SUM('2015'!M9)</f>
        <v>33907.850299999998</v>
      </c>
      <c r="H12" s="24">
        <f t="shared" si="0"/>
        <v>3.2212876621006359</v>
      </c>
      <c r="I12" s="32">
        <f t="shared" si="4"/>
        <v>3.1592909655777248</v>
      </c>
      <c r="J12" s="32">
        <f t="shared" si="1"/>
        <v>3.0640044409022948</v>
      </c>
      <c r="K12" s="24">
        <f t="shared" si="5"/>
        <v>3.0776060899712547</v>
      </c>
      <c r="L12" s="32">
        <f t="shared" si="2"/>
        <v>3.0635885533152702</v>
      </c>
      <c r="M12" s="118">
        <f t="shared" si="3"/>
        <v>2.9332411872153017</v>
      </c>
      <c r="N12" s="4">
        <f>SUM('2014'!M9)</f>
        <v>32941.5939</v>
      </c>
    </row>
    <row r="13" spans="1:16" x14ac:dyDescent="0.2">
      <c r="A13" s="9" t="s">
        <v>8</v>
      </c>
      <c r="B13" s="41">
        <f>SUM('2015'!C10)</f>
        <v>42078.8652</v>
      </c>
      <c r="C13" s="41">
        <f>SUM('2015'!E10)</f>
        <v>42064.929799999998</v>
      </c>
      <c r="D13" s="4">
        <f>SUM('2015'!G10)</f>
        <v>42043.619400000003</v>
      </c>
      <c r="E13" s="4">
        <f>SUM('2015'!I10)</f>
        <v>42044.621899999998</v>
      </c>
      <c r="F13" s="13">
        <f>SUM('2015'!K10)</f>
        <v>42044.5049</v>
      </c>
      <c r="G13" s="115">
        <f>SUM('2015'!M10)</f>
        <v>41988.039900000003</v>
      </c>
      <c r="H13" s="24">
        <f t="shared" si="0"/>
        <v>2.7132560328517457</v>
      </c>
      <c r="I13" s="32">
        <f t="shared" si="4"/>
        <v>2.6792401367167855</v>
      </c>
      <c r="J13" s="32">
        <f t="shared" si="1"/>
        <v>2.6272220853516046</v>
      </c>
      <c r="K13" s="24">
        <f t="shared" si="5"/>
        <v>2.6296691579778013</v>
      </c>
      <c r="L13" s="32">
        <f t="shared" si="2"/>
        <v>2.6293835644643195</v>
      </c>
      <c r="M13" s="118">
        <f t="shared" si="3"/>
        <v>2.4915541820812876</v>
      </c>
      <c r="N13" s="4">
        <f>SUM('2014'!M10)</f>
        <v>40967.317000000003</v>
      </c>
    </row>
    <row r="14" spans="1:16" x14ac:dyDescent="0.2">
      <c r="A14" s="9" t="s">
        <v>9</v>
      </c>
      <c r="B14" s="41">
        <f>SUM('2015'!C11)</f>
        <v>9722.9156999999996</v>
      </c>
      <c r="C14" s="41">
        <f>SUM('2015'!E11)</f>
        <v>9719.2697000000007</v>
      </c>
      <c r="D14" s="4">
        <f>SUM('2015'!G11)</f>
        <v>9718.9703000000009</v>
      </c>
      <c r="E14" s="4">
        <f>SUM('2015'!I11)</f>
        <v>9719.2427000000007</v>
      </c>
      <c r="F14" s="13">
        <f>SUM('2015'!K11)</f>
        <v>9718.0149000000001</v>
      </c>
      <c r="G14" s="115">
        <f>SUM('2015'!M11)</f>
        <v>9701.2700999999997</v>
      </c>
      <c r="H14" s="24">
        <f t="shared" si="0"/>
        <v>2.5620297327191111</v>
      </c>
      <c r="I14" s="32">
        <f t="shared" si="4"/>
        <v>2.5235699566659804</v>
      </c>
      <c r="J14" s="32">
        <f t="shared" si="1"/>
        <v>2.5204117402780781</v>
      </c>
      <c r="K14" s="24">
        <f t="shared" si="5"/>
        <v>2.5232851475728921</v>
      </c>
      <c r="L14" s="32">
        <f t="shared" si="2"/>
        <v>2.5103337177763763</v>
      </c>
      <c r="M14" s="118">
        <f t="shared" si="3"/>
        <v>2.3337014473280675</v>
      </c>
      <c r="N14" s="4">
        <f>SUM('2014'!M11)</f>
        <v>9480.0344000000005</v>
      </c>
    </row>
    <row r="15" spans="1:16" x14ac:dyDescent="0.2">
      <c r="A15" s="9" t="s">
        <v>10</v>
      </c>
      <c r="B15" s="41">
        <f>SUM('2015'!C12)</f>
        <v>27561.703399999999</v>
      </c>
      <c r="C15" s="41">
        <f>SUM('2015'!E12)</f>
        <v>27547.270499999999</v>
      </c>
      <c r="D15" s="4">
        <f>SUM('2015'!G12)</f>
        <v>27523.481</v>
      </c>
      <c r="E15" s="4">
        <f>SUM('2015'!I12)</f>
        <v>27522.3845</v>
      </c>
      <c r="F15" s="13">
        <f>SUM('2015'!K12)</f>
        <v>27519.858800000002</v>
      </c>
      <c r="G15" s="115">
        <f>SUM('2015'!M12)</f>
        <v>27483.971099999999</v>
      </c>
      <c r="H15" s="24">
        <f t="shared" si="0"/>
        <v>2.5438587969932627</v>
      </c>
      <c r="I15" s="32">
        <f t="shared" si="4"/>
        <v>2.4901609090887291</v>
      </c>
      <c r="J15" s="32">
        <f t="shared" si="1"/>
        <v>2.4016516071255296</v>
      </c>
      <c r="K15" s="24">
        <f t="shared" si="5"/>
        <v>2.3975720573408381</v>
      </c>
      <c r="L15" s="32">
        <f t="shared" si="2"/>
        <v>2.3881751408874266</v>
      </c>
      <c r="M15" s="118">
        <f t="shared" si="3"/>
        <v>2.2546542482219536</v>
      </c>
      <c r="N15" s="4">
        <f>SUM('2014'!M12)</f>
        <v>26877.965899999999</v>
      </c>
    </row>
    <row r="16" spans="1:16" x14ac:dyDescent="0.2">
      <c r="A16" s="9" t="s">
        <v>11</v>
      </c>
      <c r="B16" s="41">
        <f>SUM('2015'!C13)</f>
        <v>231709.3357</v>
      </c>
      <c r="C16" s="41">
        <f>SUM('2015'!E13)</f>
        <v>231635.87959999999</v>
      </c>
      <c r="D16" s="4">
        <f>SUM('2015'!G13)</f>
        <v>231404.2224</v>
      </c>
      <c r="E16" s="4">
        <f>SUM('2015'!I13)</f>
        <v>231413.17509999999</v>
      </c>
      <c r="F16" s="13">
        <f>SUM('2015'!K13)</f>
        <v>231323.17230000001</v>
      </c>
      <c r="G16" s="115">
        <f>SUM('2015'!M13)</f>
        <v>231019.42939999999</v>
      </c>
      <c r="H16" s="24">
        <f t="shared" si="0"/>
        <v>3.1874683431642836</v>
      </c>
      <c r="I16" s="32">
        <f t="shared" si="4"/>
        <v>3.1547560272342139</v>
      </c>
      <c r="J16" s="32">
        <f t="shared" si="1"/>
        <v>3.0515917765610681</v>
      </c>
      <c r="K16" s="24">
        <f t="shared" si="5"/>
        <v>3.0555786959704392</v>
      </c>
      <c r="L16" s="32">
        <f t="shared" si="2"/>
        <v>3.0154976131442339</v>
      </c>
      <c r="M16" s="118">
        <f t="shared" si="3"/>
        <v>2.880231328842271</v>
      </c>
      <c r="N16" s="4">
        <f>SUM('2014'!M13)</f>
        <v>224551.81760000001</v>
      </c>
    </row>
    <row r="17" spans="1:14" x14ac:dyDescent="0.2">
      <c r="A17" s="9" t="s">
        <v>12</v>
      </c>
      <c r="B17" s="41">
        <f>SUM('2015'!C14)</f>
        <v>60170.393600000003</v>
      </c>
      <c r="C17" s="41">
        <f>SUM('2015'!E14)</f>
        <v>60152.0527</v>
      </c>
      <c r="D17" s="4">
        <f>SUM('2015'!G14)</f>
        <v>60115.4764</v>
      </c>
      <c r="E17" s="4">
        <f>SUM('2015'!I14)</f>
        <v>60113.004200000003</v>
      </c>
      <c r="F17" s="13">
        <f>SUM('2015'!K14)</f>
        <v>60109.531999999999</v>
      </c>
      <c r="G17" s="115">
        <f>SUM('2015'!M14)</f>
        <v>60160.330099999999</v>
      </c>
      <c r="H17" s="24">
        <f t="shared" si="0"/>
        <v>3.3791466842786804</v>
      </c>
      <c r="I17" s="32">
        <f t="shared" si="4"/>
        <v>3.3476350640618335</v>
      </c>
      <c r="J17" s="32">
        <f t="shared" si="1"/>
        <v>3.2847930838679531</v>
      </c>
      <c r="K17" s="24">
        <f t="shared" si="5"/>
        <v>3.2805455808828157</v>
      </c>
      <c r="L17" s="32">
        <f t="shared" si="2"/>
        <v>3.2745799713589179</v>
      </c>
      <c r="M17" s="118">
        <f t="shared" si="3"/>
        <v>3.3618565191258227</v>
      </c>
      <c r="N17" s="4">
        <f>SUM('2014'!M14)</f>
        <v>58203.6083</v>
      </c>
    </row>
    <row r="18" spans="1:14" x14ac:dyDescent="0.2">
      <c r="A18" s="9" t="s">
        <v>13</v>
      </c>
      <c r="B18" s="41">
        <f>SUM('2015'!C15)</f>
        <v>312084.28509999998</v>
      </c>
      <c r="C18" s="41">
        <f>SUM('2015'!E15)</f>
        <v>311986.44689999998</v>
      </c>
      <c r="D18" s="4">
        <f>SUM('2015'!G15)</f>
        <v>311817.10310000001</v>
      </c>
      <c r="E18" s="4">
        <f>SUM('2015'!I15)</f>
        <v>311832.30589999998</v>
      </c>
      <c r="F18" s="13">
        <f>SUM('2015'!K15)</f>
        <v>311749.10519999999</v>
      </c>
      <c r="G18" s="115">
        <f>SUM('2015'!M15)</f>
        <v>311559.1384</v>
      </c>
      <c r="H18" s="24">
        <f t="shared" si="0"/>
        <v>3.3666216317251667</v>
      </c>
      <c r="I18" s="32">
        <f t="shared" si="4"/>
        <v>3.334216269829767</v>
      </c>
      <c r="J18" s="32">
        <f t="shared" si="1"/>
        <v>3.2781272665187942</v>
      </c>
      <c r="K18" s="24">
        <f t="shared" si="5"/>
        <v>3.2831626436600629</v>
      </c>
      <c r="L18" s="32">
        <f t="shared" si="2"/>
        <v>3.2556054237454504</v>
      </c>
      <c r="M18" s="118">
        <f t="shared" si="3"/>
        <v>3.1926857982606407</v>
      </c>
      <c r="N18" s="4">
        <f>SUM('2014'!M15)</f>
        <v>301919.78820000001</v>
      </c>
    </row>
    <row r="19" spans="1:14" x14ac:dyDescent="0.2">
      <c r="A19" s="9" t="s">
        <v>14</v>
      </c>
      <c r="B19" s="41">
        <f>SUM('2015'!C16)</f>
        <v>47890.451000000001</v>
      </c>
      <c r="C19" s="41">
        <f>SUM('2015'!E16)</f>
        <v>47873.569499999998</v>
      </c>
      <c r="D19" s="4">
        <f>SUM('2015'!G16)</f>
        <v>47829.837</v>
      </c>
      <c r="E19" s="4">
        <f>SUM('2015'!I16)</f>
        <v>47834.027600000001</v>
      </c>
      <c r="F19" s="13">
        <f>SUM('2015'!K16)</f>
        <v>47826.462899999999</v>
      </c>
      <c r="G19" s="115">
        <f>SUM('2015'!M16)</f>
        <v>47748.355900000002</v>
      </c>
      <c r="H19" s="24">
        <f t="shared" si="0"/>
        <v>2.1666531316859619</v>
      </c>
      <c r="I19" s="32">
        <f t="shared" si="4"/>
        <v>2.1306391389414898</v>
      </c>
      <c r="J19" s="32">
        <f t="shared" si="1"/>
        <v>2.0373428123297259</v>
      </c>
      <c r="K19" s="24">
        <f t="shared" si="5"/>
        <v>2.0462827902934606</v>
      </c>
      <c r="L19" s="32">
        <f t="shared" si="2"/>
        <v>2.0301447071305887</v>
      </c>
      <c r="M19" s="118">
        <f t="shared" si="3"/>
        <v>1.8635158571296557</v>
      </c>
      <c r="N19" s="4">
        <f>SUM('2014'!M16)</f>
        <v>46874.835899999998</v>
      </c>
    </row>
    <row r="20" spans="1:14" x14ac:dyDescent="0.2">
      <c r="A20" s="9" t="s">
        <v>15</v>
      </c>
      <c r="B20" s="41">
        <f>SUM('2015'!C17)</f>
        <v>51911.400500000003</v>
      </c>
      <c r="C20" s="41">
        <f>SUM('2015'!E17)</f>
        <v>51896.487999999998</v>
      </c>
      <c r="D20" s="4">
        <f>SUM('2015'!G17)</f>
        <v>51860.311399999999</v>
      </c>
      <c r="E20" s="4">
        <f>SUM('2015'!I17)</f>
        <v>51856.173999999999</v>
      </c>
      <c r="F20" s="13">
        <f>SUM('2015'!K17)</f>
        <v>51844.427000000003</v>
      </c>
      <c r="G20" s="115">
        <f>SUM('2015'!M17)</f>
        <v>51764.063999999998</v>
      </c>
      <c r="H20" s="24">
        <f t="shared" si="0"/>
        <v>3.0733751042917277</v>
      </c>
      <c r="I20" s="32">
        <f t="shared" si="4"/>
        <v>3.0437653905980255</v>
      </c>
      <c r="J20" s="32">
        <f t="shared" si="1"/>
        <v>2.971934458935948</v>
      </c>
      <c r="K20" s="24">
        <f t="shared" si="5"/>
        <v>2.9637193890659717</v>
      </c>
      <c r="L20" s="32">
        <f t="shared" si="2"/>
        <v>2.9403949762069885</v>
      </c>
      <c r="M20" s="118">
        <f t="shared" si="3"/>
        <v>2.7808291474348295</v>
      </c>
      <c r="N20" s="4">
        <f>SUM('2014'!M17)</f>
        <v>50363.54</v>
      </c>
    </row>
    <row r="21" spans="1:14" x14ac:dyDescent="0.2">
      <c r="A21" s="9" t="s">
        <v>16</v>
      </c>
      <c r="B21" s="41">
        <f>SUM('2015'!C18)</f>
        <v>49270.957900000001</v>
      </c>
      <c r="C21" s="41">
        <f>SUM('2015'!E18)</f>
        <v>49247.477299999999</v>
      </c>
      <c r="D21" s="4">
        <f>SUM('2015'!G18)</f>
        <v>49204.417800000003</v>
      </c>
      <c r="E21" s="4">
        <f>SUM('2015'!I18)</f>
        <v>49200.480499999998</v>
      </c>
      <c r="F21" s="13">
        <f>SUM('2015'!K18)</f>
        <v>49193.113299999997</v>
      </c>
      <c r="G21" s="115">
        <f>SUM('2015'!M18)</f>
        <v>49148.3534</v>
      </c>
      <c r="H21" s="24">
        <f t="shared" si="0"/>
        <v>3.058376817025632</v>
      </c>
      <c r="I21" s="32">
        <f t="shared" si="4"/>
        <v>3.0092632494022524</v>
      </c>
      <c r="J21" s="32">
        <f t="shared" si="1"/>
        <v>2.9191971665475336</v>
      </c>
      <c r="K21" s="24">
        <f t="shared" si="5"/>
        <v>2.9109616508535794</v>
      </c>
      <c r="L21" s="32">
        <f t="shared" si="2"/>
        <v>2.8955519306848032</v>
      </c>
      <c r="M21" s="118">
        <f t="shared" si="3"/>
        <v>2.8019291793298464</v>
      </c>
      <c r="N21" s="4">
        <f>SUM('2014'!M18)</f>
        <v>47808.785100000001</v>
      </c>
    </row>
    <row r="22" spans="1:14" x14ac:dyDescent="0.2">
      <c r="A22" s="9" t="s">
        <v>17</v>
      </c>
      <c r="B22" s="41">
        <f>SUM('2015'!C19)</f>
        <v>50425.649700000002</v>
      </c>
      <c r="C22" s="41">
        <f>SUM('2015'!E19)</f>
        <v>50409.097600000001</v>
      </c>
      <c r="D22" s="4">
        <f>SUM('2015'!G19)</f>
        <v>50376.337699999996</v>
      </c>
      <c r="E22" s="4">
        <f>SUM('2015'!I19)</f>
        <v>50382.916899999997</v>
      </c>
      <c r="F22" s="13">
        <f>SUM('2015'!K19)</f>
        <v>50381.465300000003</v>
      </c>
      <c r="G22" s="115">
        <f>SUM('2015'!M19)</f>
        <v>50298.502899999999</v>
      </c>
      <c r="H22" s="24">
        <f t="shared" si="0"/>
        <v>2.5721384216331984</v>
      </c>
      <c r="I22" s="32">
        <f t="shared" si="4"/>
        <v>2.538469360302912</v>
      </c>
      <c r="J22" s="32">
        <f t="shared" si="1"/>
        <v>2.4718315873149379</v>
      </c>
      <c r="K22" s="24">
        <f t="shared" si="5"/>
        <v>2.4852145108294366</v>
      </c>
      <c r="L22" s="32">
        <f t="shared" si="2"/>
        <v>2.4822617731449839</v>
      </c>
      <c r="M22" s="118">
        <f t="shared" si="3"/>
        <v>2.3135057764009019</v>
      </c>
      <c r="N22" s="4">
        <f>SUM('2014'!M19)</f>
        <v>49161.1567</v>
      </c>
    </row>
    <row r="23" spans="1:14" x14ac:dyDescent="0.2">
      <c r="A23" s="9" t="s">
        <v>18</v>
      </c>
      <c r="B23" s="41">
        <f>SUM('2015'!C20)</f>
        <v>50304.857799999998</v>
      </c>
      <c r="C23" s="41">
        <f>SUM('2015'!E20)</f>
        <v>50279.836900000002</v>
      </c>
      <c r="D23" s="4">
        <f>SUM('2015'!G20)</f>
        <v>50259.355600000003</v>
      </c>
      <c r="E23" s="4">
        <f>SUM('2015'!I20)</f>
        <v>50264.568599999999</v>
      </c>
      <c r="F23" s="13">
        <f>SUM('2015'!K20)</f>
        <v>50251.426500000001</v>
      </c>
      <c r="G23" s="115">
        <f>SUM('2015'!M20)</f>
        <v>50190.486400000002</v>
      </c>
      <c r="H23" s="24">
        <f t="shared" si="0"/>
        <v>2.3250218669627003</v>
      </c>
      <c r="I23" s="32">
        <f t="shared" si="4"/>
        <v>2.2741268987310264</v>
      </c>
      <c r="J23" s="32">
        <f t="shared" si="1"/>
        <v>2.2324659227931534</v>
      </c>
      <c r="K23" s="24">
        <f t="shared" si="5"/>
        <v>2.2430696768304585</v>
      </c>
      <c r="L23" s="32">
        <f t="shared" si="2"/>
        <v>2.2163373545719338</v>
      </c>
      <c r="M23" s="118">
        <f t="shared" si="3"/>
        <v>2.0923792054431658</v>
      </c>
      <c r="N23" s="4">
        <f>SUM('2014'!M20)</f>
        <v>49161.8344</v>
      </c>
    </row>
    <row r="24" spans="1:14" x14ac:dyDescent="0.2">
      <c r="A24" s="9" t="s">
        <v>19</v>
      </c>
      <c r="B24" s="41">
        <f>SUM('2015'!C21)</f>
        <v>45524.046600000001</v>
      </c>
      <c r="C24" s="41">
        <f>SUM('2015'!E21)</f>
        <v>45510.3914</v>
      </c>
      <c r="D24" s="4">
        <f>SUM('2015'!G21)</f>
        <v>45484.879399999998</v>
      </c>
      <c r="E24" s="4">
        <f>SUM('2015'!I21)</f>
        <v>45487.761299999998</v>
      </c>
      <c r="F24" s="13">
        <f>SUM('2015'!K21)</f>
        <v>45478.857100000001</v>
      </c>
      <c r="G24" s="115">
        <f>SUM('2015'!M21)</f>
        <v>45414.8753</v>
      </c>
      <c r="H24" s="24">
        <f t="shared" si="0"/>
        <v>2.3427240345052098</v>
      </c>
      <c r="I24" s="32">
        <f t="shared" si="4"/>
        <v>2.3120257449283912</v>
      </c>
      <c r="J24" s="32">
        <f t="shared" si="1"/>
        <v>2.2546721533527148</v>
      </c>
      <c r="K24" s="24">
        <f t="shared" si="5"/>
        <v>2.2611509600147599</v>
      </c>
      <c r="L24" s="32">
        <f t="shared" si="2"/>
        <v>2.2411334055263694</v>
      </c>
      <c r="M24" s="118">
        <f t="shared" si="3"/>
        <v>2.0972957594979533</v>
      </c>
      <c r="N24" s="4">
        <f>SUM('2014'!M21)</f>
        <v>44481.9571</v>
      </c>
    </row>
    <row r="25" spans="1:14" x14ac:dyDescent="0.2">
      <c r="A25" s="9" t="s">
        <v>20</v>
      </c>
      <c r="B25" s="41">
        <f>SUM('2015'!C22)</f>
        <v>22127.1348</v>
      </c>
      <c r="C25" s="41">
        <f>SUM('2015'!E22)</f>
        <v>22117.260900000001</v>
      </c>
      <c r="D25" s="4">
        <f>SUM('2015'!G22)</f>
        <v>22106.3887</v>
      </c>
      <c r="E25" s="4">
        <f>SUM('2015'!I22)</f>
        <v>22107.416499999999</v>
      </c>
      <c r="F25" s="13">
        <f>SUM('2015'!K22)</f>
        <v>22101.142400000001</v>
      </c>
      <c r="G25" s="115">
        <f>SUM('2015'!M22)</f>
        <v>22070.963199999998</v>
      </c>
      <c r="H25" s="24">
        <f t="shared" si="0"/>
        <v>2.5510492161626672</v>
      </c>
      <c r="I25" s="32">
        <f t="shared" si="4"/>
        <v>2.5052873579732591</v>
      </c>
      <c r="J25" s="32">
        <f t="shared" si="1"/>
        <v>2.4548987501681552</v>
      </c>
      <c r="K25" s="24">
        <f t="shared" si="5"/>
        <v>2.4596622213241375</v>
      </c>
      <c r="L25" s="32">
        <f t="shared" si="2"/>
        <v>2.4305840987518934</v>
      </c>
      <c r="M25" s="118">
        <f t="shared" si="3"/>
        <v>2.2907147188037555</v>
      </c>
      <c r="N25" s="4">
        <f>SUM('2014'!M22)</f>
        <v>21576.702499999999</v>
      </c>
    </row>
    <row r="26" spans="1:14" x14ac:dyDescent="0.2">
      <c r="A26" s="9" t="s">
        <v>21</v>
      </c>
      <c r="B26" s="41">
        <f>SUM('2015'!C23)</f>
        <v>48314.309399999998</v>
      </c>
      <c r="C26" s="41">
        <f>SUM('2015'!E23)</f>
        <v>48299.280599999998</v>
      </c>
      <c r="D26" s="4">
        <f>SUM('2015'!G23)</f>
        <v>48270.435299999997</v>
      </c>
      <c r="E26" s="4">
        <f>SUM('2015'!I23)</f>
        <v>48268.1774</v>
      </c>
      <c r="F26" s="13">
        <f>SUM('2015'!K23)</f>
        <v>48263.087599999999</v>
      </c>
      <c r="G26" s="115">
        <f>SUM('2015'!M23)</f>
        <v>48218.911399999997</v>
      </c>
      <c r="H26" s="24">
        <f t="shared" si="0"/>
        <v>2.8181091941458902</v>
      </c>
      <c r="I26" s="32">
        <f t="shared" si="4"/>
        <v>2.7861262719299589</v>
      </c>
      <c r="J26" s="32">
        <f t="shared" si="1"/>
        <v>2.724740333851372</v>
      </c>
      <c r="K26" s="24">
        <f t="shared" si="5"/>
        <v>2.7199352768893164</v>
      </c>
      <c r="L26" s="32">
        <f t="shared" si="2"/>
        <v>2.7091036284879237</v>
      </c>
      <c r="M26" s="118">
        <f t="shared" si="3"/>
        <v>2.6150918665112073</v>
      </c>
      <c r="N26" s="4">
        <f>SUM('2014'!M23)</f>
        <v>46990.077700000002</v>
      </c>
    </row>
    <row r="27" spans="1:14" x14ac:dyDescent="0.2">
      <c r="A27" s="9" t="s">
        <v>22</v>
      </c>
      <c r="B27" s="41">
        <f>SUM('2015'!C24)</f>
        <v>48858.451500000003</v>
      </c>
      <c r="C27" s="41">
        <f>SUM('2015'!E24)</f>
        <v>48842.972699999998</v>
      </c>
      <c r="D27" s="4">
        <f>SUM('2015'!G24)</f>
        <v>48819.854700000004</v>
      </c>
      <c r="E27" s="4">
        <f>SUM('2015'!I24)</f>
        <v>48822.906199999998</v>
      </c>
      <c r="F27" s="13">
        <f>SUM('2015'!K24)</f>
        <v>48815.734400000001</v>
      </c>
      <c r="G27" s="115">
        <f>SUM('2015'!M24)</f>
        <v>48756.120600000002</v>
      </c>
      <c r="H27" s="24">
        <f t="shared" si="0"/>
        <v>2.5402637022091028</v>
      </c>
      <c r="I27" s="32">
        <f t="shared" si="4"/>
        <v>2.507778017848139</v>
      </c>
      <c r="J27" s="32">
        <f t="shared" si="1"/>
        <v>2.4592597831622385</v>
      </c>
      <c r="K27" s="24">
        <f t="shared" si="5"/>
        <v>2.4656640306379671</v>
      </c>
      <c r="L27" s="32">
        <f t="shared" si="2"/>
        <v>2.4506124225611217</v>
      </c>
      <c r="M27" s="118">
        <f t="shared" si="3"/>
        <v>2.325499681886356</v>
      </c>
      <c r="N27" s="4">
        <f>SUM('2014'!M24)</f>
        <v>47648.065000000002</v>
      </c>
    </row>
    <row r="28" spans="1:14" x14ac:dyDescent="0.2">
      <c r="A28" s="9"/>
      <c r="B28" s="41"/>
      <c r="C28" s="41"/>
      <c r="D28" s="4"/>
      <c r="E28" s="4"/>
      <c r="F28" s="13"/>
      <c r="G28" s="115"/>
      <c r="H28" s="24"/>
      <c r="I28" s="32"/>
      <c r="J28" s="32"/>
      <c r="K28" s="24"/>
      <c r="L28" s="32"/>
      <c r="M28" s="118"/>
      <c r="N28" s="4"/>
    </row>
    <row r="29" spans="1:14" ht="13.5" thickBot="1" x14ac:dyDescent="0.25">
      <c r="A29" s="10" t="s">
        <v>42</v>
      </c>
      <c r="B29" s="42">
        <f>SUM('2015'!C26)</f>
        <v>1896197.4423</v>
      </c>
      <c r="C29" s="42">
        <f>SUM('2015'!E26)</f>
        <v>1895569.5663999999</v>
      </c>
      <c r="D29" s="42">
        <f>SUM('2015'!G26)</f>
        <v>1894216.7881</v>
      </c>
      <c r="E29" s="42">
        <f>SUM('2015'!I26)</f>
        <v>1894309.7337</v>
      </c>
      <c r="F29" s="42">
        <f>SUM('2015'!K26)</f>
        <v>1893913.5075999999</v>
      </c>
      <c r="G29" s="116">
        <f>SUM('2015'!M26)</f>
        <v>1893132.318</v>
      </c>
      <c r="H29" s="25">
        <f>SUM((B29/N29)*100)-100</f>
        <v>3.3312073336524435</v>
      </c>
      <c r="I29" s="33">
        <f>SUM((C29/N29)*100)-100</f>
        <v>3.2969919226644322</v>
      </c>
      <c r="J29" s="33">
        <f>SUM((D29/N29)*100)-100</f>
        <v>3.223273747607621</v>
      </c>
      <c r="K29" s="25">
        <f t="shared" si="5"/>
        <v>3.2283387165027904</v>
      </c>
      <c r="L29" s="33">
        <f>SUM((F29/N29)*100)-100</f>
        <v>3.2067468082042296</v>
      </c>
      <c r="M29" s="119">
        <f>SUM((G29/N29)*100)-100</f>
        <v>3.1641767346856255</v>
      </c>
      <c r="N29" s="5">
        <f>SUM('2014'!M26)</f>
        <v>1835067.5378999999</v>
      </c>
    </row>
    <row r="32" spans="1:14" ht="13.5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3" x14ac:dyDescent="0.2">
      <c r="A33" s="108" t="s">
        <v>169</v>
      </c>
      <c r="B33" s="8"/>
      <c r="C33" s="11"/>
      <c r="D33" s="11"/>
      <c r="E33" s="11"/>
      <c r="F33" s="11"/>
      <c r="G33" s="8"/>
      <c r="H33" s="11"/>
      <c r="I33" s="11"/>
      <c r="J33" s="11"/>
      <c r="K33" s="11"/>
      <c r="L33" s="21"/>
      <c r="M33" s="39"/>
    </row>
    <row r="34" spans="1:13" ht="13.5" thickBot="1" x14ac:dyDescent="0.25">
      <c r="A34" s="109" t="s">
        <v>170</v>
      </c>
      <c r="B34" s="38" t="s">
        <v>172</v>
      </c>
      <c r="C34" s="39"/>
      <c r="D34" s="39"/>
      <c r="E34" s="39"/>
      <c r="F34" s="39"/>
      <c r="G34" s="19" t="s">
        <v>173</v>
      </c>
      <c r="H34" s="14"/>
      <c r="I34" s="14"/>
      <c r="J34" s="14"/>
      <c r="K34" s="14"/>
      <c r="L34" s="20"/>
      <c r="M34" s="26"/>
    </row>
    <row r="35" spans="1:13" x14ac:dyDescent="0.2">
      <c r="A35" s="3"/>
      <c r="B35" s="81" t="s">
        <v>174</v>
      </c>
      <c r="C35" s="11"/>
      <c r="D35" s="11"/>
      <c r="E35" s="11"/>
      <c r="F35" s="96" t="s">
        <v>40</v>
      </c>
      <c r="G35" s="86" t="s">
        <v>175</v>
      </c>
      <c r="H35" s="11"/>
      <c r="J35" s="11"/>
      <c r="K35" s="96" t="s">
        <v>40</v>
      </c>
      <c r="L35" s="3" t="s">
        <v>50</v>
      </c>
    </row>
    <row r="36" spans="1:13" ht="13.5" thickBot="1" x14ac:dyDescent="0.25">
      <c r="A36" s="7" t="s">
        <v>0</v>
      </c>
      <c r="B36" s="93">
        <v>41857</v>
      </c>
      <c r="C36" s="94">
        <v>41883</v>
      </c>
      <c r="D36" s="94">
        <v>41892</v>
      </c>
      <c r="E36" s="94">
        <v>41920</v>
      </c>
      <c r="F36" s="97" t="s">
        <v>176</v>
      </c>
      <c r="G36" s="94" t="s">
        <v>164</v>
      </c>
      <c r="H36" s="94" t="s">
        <v>183</v>
      </c>
      <c r="I36" s="94" t="s">
        <v>182</v>
      </c>
      <c r="J36" s="94" t="s">
        <v>166</v>
      </c>
      <c r="K36" s="98" t="s">
        <v>41</v>
      </c>
      <c r="L36" s="83" t="s">
        <v>178</v>
      </c>
    </row>
    <row r="37" spans="1:13" x14ac:dyDescent="0.2">
      <c r="A37" s="9" t="s">
        <v>2</v>
      </c>
      <c r="B37" s="27">
        <f t="shared" ref="B37:F38" si="6">SUM(C7)</f>
        <v>501174.67940000002</v>
      </c>
      <c r="C37" s="27">
        <f t="shared" si="6"/>
        <v>500784.16850000003</v>
      </c>
      <c r="D37" s="27">
        <f t="shared" si="6"/>
        <v>500841.8296</v>
      </c>
      <c r="E37" s="27">
        <f t="shared" si="6"/>
        <v>500733.54180000001</v>
      </c>
      <c r="F37" s="27">
        <f t="shared" si="6"/>
        <v>501407.62390000001</v>
      </c>
      <c r="G37" s="31">
        <f>SUM((B37/L37)*100)-100</f>
        <v>4.0926437538186633</v>
      </c>
      <c r="H37" s="31">
        <f>SUM((C37/L37)*100)-100</f>
        <v>4.0115356817900647</v>
      </c>
      <c r="I37" s="31">
        <f>SUM((D37/$L37)*100)-100</f>
        <v>4.0235117384175538</v>
      </c>
      <c r="J37" s="31">
        <f t="shared" ref="J37:J57" si="7">SUM((E37/L37)*100)-100</f>
        <v>4.001020651274473</v>
      </c>
      <c r="K37" s="23">
        <f t="shared" ref="K37:K57" si="8">SUM((F37/L37)*100)-100</f>
        <v>4.1410257049618053</v>
      </c>
      <c r="L37" s="27">
        <f>SUM(N7)</f>
        <v>481469.83429999999</v>
      </c>
    </row>
    <row r="38" spans="1:13" x14ac:dyDescent="0.2">
      <c r="A38" s="9" t="s">
        <v>3</v>
      </c>
      <c r="B38" s="4">
        <f t="shared" si="6"/>
        <v>68587.589900000006</v>
      </c>
      <c r="C38" s="4">
        <f t="shared" si="6"/>
        <v>68549.782300000006</v>
      </c>
      <c r="D38" s="4">
        <f t="shared" si="6"/>
        <v>68551.627999999997</v>
      </c>
      <c r="E38" s="4">
        <f t="shared" si="6"/>
        <v>68550.819199999998</v>
      </c>
      <c r="F38" s="4">
        <f t="shared" si="6"/>
        <v>68459.765100000004</v>
      </c>
      <c r="G38" s="24">
        <f>SUM((B38/L38)*100)-100</f>
        <v>3.5117728925687857</v>
      </c>
      <c r="H38" s="24">
        <f>SUM((C38/L38)*100)-100</f>
        <v>3.4547140031907304</v>
      </c>
      <c r="I38" s="24">
        <f t="shared" ref="I38:I59" si="9">SUM((D38/$L38)*100)-100</f>
        <v>3.4574995170060419</v>
      </c>
      <c r="J38" s="32">
        <f t="shared" si="7"/>
        <v>3.4562788833311089</v>
      </c>
      <c r="K38" s="24">
        <f t="shared" si="8"/>
        <v>3.3188608557567392</v>
      </c>
      <c r="L38" s="4">
        <f>SUM(N8)</f>
        <v>66260.665800000002</v>
      </c>
    </row>
    <row r="39" spans="1:13" x14ac:dyDescent="0.2">
      <c r="A39" s="9" t="s">
        <v>4</v>
      </c>
      <c r="B39" s="4">
        <f t="shared" ref="B39:F59" si="10">SUM(C9)</f>
        <v>50487.602200000001</v>
      </c>
      <c r="C39" s="4">
        <f t="shared" si="10"/>
        <v>50448.295400000003</v>
      </c>
      <c r="D39" s="4">
        <f t="shared" ref="D39:E57" si="11">SUM(E9)</f>
        <v>50447.863100000002</v>
      </c>
      <c r="E39" s="4">
        <f t="shared" si="11"/>
        <v>50440.0602</v>
      </c>
      <c r="F39" s="4">
        <f t="shared" si="10"/>
        <v>50366.667800000003</v>
      </c>
      <c r="G39" s="24">
        <f t="shared" ref="G39:G59" si="12">SUM((B39/L39)*100)-100</f>
        <v>2.6702180359615397</v>
      </c>
      <c r="H39" s="24">
        <f t="shared" ref="H39:H59" si="13">SUM((C39/L39)*100)-100</f>
        <v>2.5902847939290012</v>
      </c>
      <c r="I39" s="24">
        <f t="shared" si="9"/>
        <v>2.5894056803778938</v>
      </c>
      <c r="J39" s="32">
        <f t="shared" si="7"/>
        <v>2.5735379146412498</v>
      </c>
      <c r="K39" s="24">
        <f t="shared" si="8"/>
        <v>2.4242891212378481</v>
      </c>
      <c r="L39" s="4">
        <f>SUM(N9)</f>
        <v>49174.534899999999</v>
      </c>
    </row>
    <row r="40" spans="1:13" x14ac:dyDescent="0.2">
      <c r="A40" s="9" t="s">
        <v>5</v>
      </c>
      <c r="B40" s="4">
        <f t="shared" si="10"/>
        <v>80815.780499999993</v>
      </c>
      <c r="C40" s="4">
        <f t="shared" si="10"/>
        <v>80753.353700000007</v>
      </c>
      <c r="D40" s="4">
        <f t="shared" si="11"/>
        <v>80748.124400000001</v>
      </c>
      <c r="E40" s="4">
        <f t="shared" si="11"/>
        <v>80728.871100000004</v>
      </c>
      <c r="F40" s="4">
        <f t="shared" si="10"/>
        <v>80623.846099999995</v>
      </c>
      <c r="G40" s="24">
        <f t="shared" si="12"/>
        <v>3.1820968351492098</v>
      </c>
      <c r="H40" s="24">
        <f t="shared" si="13"/>
        <v>3.1023929941065944</v>
      </c>
      <c r="I40" s="24">
        <f t="shared" si="9"/>
        <v>3.0957164498024667</v>
      </c>
      <c r="J40" s="32">
        <f t="shared" si="7"/>
        <v>3.0711346682159331</v>
      </c>
      <c r="K40" s="24">
        <f t="shared" si="8"/>
        <v>2.937043285900927</v>
      </c>
      <c r="L40" s="4">
        <f t="shared" ref="L40:L59" si="14">SUM(N10)</f>
        <v>78323.452399999995</v>
      </c>
    </row>
    <row r="41" spans="1:13" x14ac:dyDescent="0.2">
      <c r="A41" s="9" t="s">
        <v>6</v>
      </c>
      <c r="B41" s="4">
        <f t="shared" si="10"/>
        <v>62939.375599999999</v>
      </c>
      <c r="C41" s="4">
        <f t="shared" si="10"/>
        <v>62895.572200000002</v>
      </c>
      <c r="D41" s="4">
        <f t="shared" si="11"/>
        <v>62895.7189</v>
      </c>
      <c r="E41" s="4">
        <f t="shared" si="11"/>
        <v>62889.5219</v>
      </c>
      <c r="F41" s="4">
        <f t="shared" si="10"/>
        <v>62843.752699999997</v>
      </c>
      <c r="G41" s="24">
        <f t="shared" si="12"/>
        <v>3.4677064155355311</v>
      </c>
      <c r="H41" s="24">
        <f t="shared" si="13"/>
        <v>3.3956968462000248</v>
      </c>
      <c r="I41" s="24">
        <f t="shared" si="9"/>
        <v>3.3959380102151897</v>
      </c>
      <c r="J41" s="32">
        <f t="shared" si="7"/>
        <v>3.3857505977957771</v>
      </c>
      <c r="K41" s="24">
        <f t="shared" si="8"/>
        <v>3.3105093977786169</v>
      </c>
      <c r="L41" s="4">
        <f t="shared" si="14"/>
        <v>60829.970800000003</v>
      </c>
    </row>
    <row r="42" spans="1:13" x14ac:dyDescent="0.2">
      <c r="A42" s="9" t="s">
        <v>7</v>
      </c>
      <c r="B42" s="4">
        <f t="shared" si="10"/>
        <v>33982.314700000003</v>
      </c>
      <c r="C42" s="4">
        <f t="shared" si="10"/>
        <v>33950.925799999997</v>
      </c>
      <c r="D42" s="4">
        <f t="shared" si="11"/>
        <v>33955.4064</v>
      </c>
      <c r="E42" s="4">
        <f t="shared" si="11"/>
        <v>33950.788800000002</v>
      </c>
      <c r="F42" s="4">
        <f t="shared" si="10"/>
        <v>33907.850299999998</v>
      </c>
      <c r="G42" s="24">
        <f t="shared" si="12"/>
        <v>3.1592909655777248</v>
      </c>
      <c r="H42" s="24">
        <f t="shared" si="13"/>
        <v>3.0640044409022948</v>
      </c>
      <c r="I42" s="24">
        <f t="shared" si="9"/>
        <v>3.0776060899712547</v>
      </c>
      <c r="J42" s="32">
        <f t="shared" si="7"/>
        <v>3.0635885533152702</v>
      </c>
      <c r="K42" s="24">
        <f t="shared" si="8"/>
        <v>2.9332411872153017</v>
      </c>
      <c r="L42" s="4">
        <f t="shared" si="14"/>
        <v>32941.5939</v>
      </c>
    </row>
    <row r="43" spans="1:13" x14ac:dyDescent="0.2">
      <c r="A43" s="9" t="s">
        <v>8</v>
      </c>
      <c r="B43" s="4">
        <f t="shared" si="10"/>
        <v>42064.929799999998</v>
      </c>
      <c r="C43" s="4">
        <f t="shared" si="10"/>
        <v>42043.619400000003</v>
      </c>
      <c r="D43" s="4">
        <f t="shared" si="11"/>
        <v>42044.621899999998</v>
      </c>
      <c r="E43" s="4">
        <f t="shared" si="11"/>
        <v>42044.5049</v>
      </c>
      <c r="F43" s="4">
        <f t="shared" si="10"/>
        <v>41988.039900000003</v>
      </c>
      <c r="G43" s="24">
        <f t="shared" si="12"/>
        <v>2.6792401367167855</v>
      </c>
      <c r="H43" s="24">
        <f t="shared" si="13"/>
        <v>2.6272220853516046</v>
      </c>
      <c r="I43" s="24">
        <f t="shared" si="9"/>
        <v>2.6296691579778013</v>
      </c>
      <c r="J43" s="32">
        <f t="shared" si="7"/>
        <v>2.6293835644643195</v>
      </c>
      <c r="K43" s="24">
        <f t="shared" si="8"/>
        <v>2.4915541820812876</v>
      </c>
      <c r="L43" s="4">
        <f t="shared" si="14"/>
        <v>40967.317000000003</v>
      </c>
    </row>
    <row r="44" spans="1:13" x14ac:dyDescent="0.2">
      <c r="A44" s="9" t="s">
        <v>9</v>
      </c>
      <c r="B44" s="4">
        <f t="shared" si="10"/>
        <v>9719.2697000000007</v>
      </c>
      <c r="C44" s="4">
        <f t="shared" si="10"/>
        <v>9718.9703000000009</v>
      </c>
      <c r="D44" s="4">
        <f t="shared" si="11"/>
        <v>9719.2427000000007</v>
      </c>
      <c r="E44" s="4">
        <f t="shared" si="11"/>
        <v>9718.0149000000001</v>
      </c>
      <c r="F44" s="4">
        <f t="shared" si="10"/>
        <v>9701.2700999999997</v>
      </c>
      <c r="G44" s="24">
        <f t="shared" si="12"/>
        <v>2.5235699566659804</v>
      </c>
      <c r="H44" s="24">
        <f t="shared" si="13"/>
        <v>2.5204117402780781</v>
      </c>
      <c r="I44" s="24">
        <f t="shared" si="9"/>
        <v>2.5232851475728921</v>
      </c>
      <c r="J44" s="32">
        <f t="shared" si="7"/>
        <v>2.5103337177763763</v>
      </c>
      <c r="K44" s="24">
        <f t="shared" si="8"/>
        <v>2.3337014473280675</v>
      </c>
      <c r="L44" s="4">
        <f t="shared" si="14"/>
        <v>9480.0344000000005</v>
      </c>
    </row>
    <row r="45" spans="1:13" x14ac:dyDescent="0.2">
      <c r="A45" s="9" t="s">
        <v>10</v>
      </c>
      <c r="B45" s="4">
        <f t="shared" si="10"/>
        <v>27547.270499999999</v>
      </c>
      <c r="C45" s="4">
        <f t="shared" si="10"/>
        <v>27523.481</v>
      </c>
      <c r="D45" s="4">
        <f t="shared" si="11"/>
        <v>27522.3845</v>
      </c>
      <c r="E45" s="4">
        <f t="shared" si="11"/>
        <v>27519.858800000002</v>
      </c>
      <c r="F45" s="4">
        <f t="shared" si="10"/>
        <v>27483.971099999999</v>
      </c>
      <c r="G45" s="24">
        <f t="shared" si="12"/>
        <v>2.4901609090887291</v>
      </c>
      <c r="H45" s="24">
        <f t="shared" si="13"/>
        <v>2.4016516071255296</v>
      </c>
      <c r="I45" s="24">
        <f t="shared" si="9"/>
        <v>2.3975720573408381</v>
      </c>
      <c r="J45" s="32">
        <f t="shared" si="7"/>
        <v>2.3881751408874266</v>
      </c>
      <c r="K45" s="24">
        <f t="shared" si="8"/>
        <v>2.2546542482219536</v>
      </c>
      <c r="L45" s="4">
        <f t="shared" si="14"/>
        <v>26877.965899999999</v>
      </c>
    </row>
    <row r="46" spans="1:13" x14ac:dyDescent="0.2">
      <c r="A46" s="9" t="s">
        <v>11</v>
      </c>
      <c r="B46" s="4">
        <f t="shared" si="10"/>
        <v>231635.87959999999</v>
      </c>
      <c r="C46" s="4">
        <f t="shared" si="10"/>
        <v>231404.2224</v>
      </c>
      <c r="D46" s="4">
        <f t="shared" si="11"/>
        <v>231413.17509999999</v>
      </c>
      <c r="E46" s="4">
        <f t="shared" si="11"/>
        <v>231323.17230000001</v>
      </c>
      <c r="F46" s="4">
        <f t="shared" si="10"/>
        <v>231019.42939999999</v>
      </c>
      <c r="G46" s="24">
        <f t="shared" si="12"/>
        <v>3.1547560272342139</v>
      </c>
      <c r="H46" s="24">
        <f t="shared" si="13"/>
        <v>3.0515917765610681</v>
      </c>
      <c r="I46" s="24">
        <f t="shared" si="9"/>
        <v>3.0555786959704392</v>
      </c>
      <c r="J46" s="32">
        <f t="shared" si="7"/>
        <v>3.0154976131442339</v>
      </c>
      <c r="K46" s="24">
        <f t="shared" si="8"/>
        <v>2.880231328842271</v>
      </c>
      <c r="L46" s="4">
        <f t="shared" si="14"/>
        <v>224551.81760000001</v>
      </c>
    </row>
    <row r="47" spans="1:13" x14ac:dyDescent="0.2">
      <c r="A47" s="9" t="s">
        <v>12</v>
      </c>
      <c r="B47" s="4">
        <f t="shared" si="10"/>
        <v>60152.0527</v>
      </c>
      <c r="C47" s="4">
        <f t="shared" si="10"/>
        <v>60115.4764</v>
      </c>
      <c r="D47" s="4">
        <f t="shared" si="11"/>
        <v>60113.004200000003</v>
      </c>
      <c r="E47" s="4">
        <f t="shared" si="11"/>
        <v>60109.531999999999</v>
      </c>
      <c r="F47" s="4">
        <f t="shared" si="10"/>
        <v>60160.330099999999</v>
      </c>
      <c r="G47" s="24">
        <f t="shared" si="12"/>
        <v>3.3476350640618335</v>
      </c>
      <c r="H47" s="24">
        <f t="shared" si="13"/>
        <v>3.2847930838679531</v>
      </c>
      <c r="I47" s="24">
        <f t="shared" si="9"/>
        <v>3.2805455808828157</v>
      </c>
      <c r="J47" s="32">
        <f t="shared" si="7"/>
        <v>3.2745799713589179</v>
      </c>
      <c r="K47" s="24">
        <f t="shared" si="8"/>
        <v>3.3618565191258227</v>
      </c>
      <c r="L47" s="4">
        <f t="shared" si="14"/>
        <v>58203.6083</v>
      </c>
    </row>
    <row r="48" spans="1:13" x14ac:dyDescent="0.2">
      <c r="A48" s="9" t="s">
        <v>13</v>
      </c>
      <c r="B48" s="4">
        <f t="shared" si="10"/>
        <v>311986.44689999998</v>
      </c>
      <c r="C48" s="4">
        <f t="shared" si="10"/>
        <v>311817.10310000001</v>
      </c>
      <c r="D48" s="4">
        <f t="shared" si="11"/>
        <v>311832.30589999998</v>
      </c>
      <c r="E48" s="4">
        <f t="shared" si="11"/>
        <v>311749.10519999999</v>
      </c>
      <c r="F48" s="4">
        <f t="shared" si="10"/>
        <v>311559.1384</v>
      </c>
      <c r="G48" s="24">
        <f t="shared" si="12"/>
        <v>3.334216269829767</v>
      </c>
      <c r="H48" s="24">
        <f t="shared" si="13"/>
        <v>3.2781272665187942</v>
      </c>
      <c r="I48" s="24">
        <f t="shared" si="9"/>
        <v>3.2831626436600629</v>
      </c>
      <c r="J48" s="32">
        <f t="shared" si="7"/>
        <v>3.2556054237454504</v>
      </c>
      <c r="K48" s="24">
        <f t="shared" si="8"/>
        <v>3.1926857982606407</v>
      </c>
      <c r="L48" s="4">
        <f t="shared" si="14"/>
        <v>301919.78820000001</v>
      </c>
    </row>
    <row r="49" spans="1:13" x14ac:dyDescent="0.2">
      <c r="A49" s="9" t="s">
        <v>14</v>
      </c>
      <c r="B49" s="4">
        <f t="shared" si="10"/>
        <v>47873.569499999998</v>
      </c>
      <c r="C49" s="4">
        <f t="shared" si="10"/>
        <v>47829.837</v>
      </c>
      <c r="D49" s="4">
        <f t="shared" si="11"/>
        <v>47834.027600000001</v>
      </c>
      <c r="E49" s="4">
        <f t="shared" si="11"/>
        <v>47826.462899999999</v>
      </c>
      <c r="F49" s="4">
        <f t="shared" si="10"/>
        <v>47748.355900000002</v>
      </c>
      <c r="G49" s="24">
        <f t="shared" si="12"/>
        <v>2.1306391389414898</v>
      </c>
      <c r="H49" s="24">
        <f t="shared" si="13"/>
        <v>2.0373428123297259</v>
      </c>
      <c r="I49" s="24">
        <f t="shared" si="9"/>
        <v>2.0462827902934606</v>
      </c>
      <c r="J49" s="32">
        <f t="shared" si="7"/>
        <v>2.0301447071305887</v>
      </c>
      <c r="K49" s="24">
        <f t="shared" si="8"/>
        <v>1.8635158571296557</v>
      </c>
      <c r="L49" s="4">
        <f t="shared" si="14"/>
        <v>46874.835899999998</v>
      </c>
    </row>
    <row r="50" spans="1:13" x14ac:dyDescent="0.2">
      <c r="A50" s="9" t="s">
        <v>15</v>
      </c>
      <c r="B50" s="4">
        <f t="shared" si="10"/>
        <v>51896.487999999998</v>
      </c>
      <c r="C50" s="4">
        <f t="shared" si="10"/>
        <v>51860.311399999999</v>
      </c>
      <c r="D50" s="4">
        <f t="shared" si="11"/>
        <v>51856.173999999999</v>
      </c>
      <c r="E50" s="4">
        <f t="shared" si="11"/>
        <v>51844.427000000003</v>
      </c>
      <c r="F50" s="4">
        <f t="shared" si="10"/>
        <v>51764.063999999998</v>
      </c>
      <c r="G50" s="24">
        <f t="shared" si="12"/>
        <v>3.0437653905980255</v>
      </c>
      <c r="H50" s="24">
        <f t="shared" si="13"/>
        <v>2.971934458935948</v>
      </c>
      <c r="I50" s="24">
        <f t="shared" si="9"/>
        <v>2.9637193890659717</v>
      </c>
      <c r="J50" s="32">
        <f t="shared" si="7"/>
        <v>2.9403949762069885</v>
      </c>
      <c r="K50" s="24">
        <f t="shared" si="8"/>
        <v>2.7808291474348295</v>
      </c>
      <c r="L50" s="4">
        <f t="shared" si="14"/>
        <v>50363.54</v>
      </c>
    </row>
    <row r="51" spans="1:13" x14ac:dyDescent="0.2">
      <c r="A51" s="9" t="s">
        <v>16</v>
      </c>
      <c r="B51" s="4">
        <f t="shared" si="10"/>
        <v>49247.477299999999</v>
      </c>
      <c r="C51" s="4">
        <f t="shared" si="10"/>
        <v>49204.417800000003</v>
      </c>
      <c r="D51" s="4">
        <f t="shared" si="11"/>
        <v>49200.480499999998</v>
      </c>
      <c r="E51" s="4">
        <f t="shared" si="11"/>
        <v>49193.113299999997</v>
      </c>
      <c r="F51" s="4">
        <f t="shared" si="10"/>
        <v>49148.3534</v>
      </c>
      <c r="G51" s="24">
        <f t="shared" si="12"/>
        <v>3.0092632494022524</v>
      </c>
      <c r="H51" s="24">
        <f t="shared" si="13"/>
        <v>2.9191971665475336</v>
      </c>
      <c r="I51" s="24">
        <f t="shared" si="9"/>
        <v>2.9109616508535794</v>
      </c>
      <c r="J51" s="32">
        <f t="shared" si="7"/>
        <v>2.8955519306848032</v>
      </c>
      <c r="K51" s="24">
        <f t="shared" si="8"/>
        <v>2.8019291793298464</v>
      </c>
      <c r="L51" s="4">
        <f t="shared" si="14"/>
        <v>47808.785100000001</v>
      </c>
    </row>
    <row r="52" spans="1:13" x14ac:dyDescent="0.2">
      <c r="A52" s="9" t="s">
        <v>17</v>
      </c>
      <c r="B52" s="4">
        <f t="shared" si="10"/>
        <v>50409.097600000001</v>
      </c>
      <c r="C52" s="4">
        <f t="shared" si="10"/>
        <v>50376.337699999996</v>
      </c>
      <c r="D52" s="4">
        <f t="shared" si="11"/>
        <v>50382.916899999997</v>
      </c>
      <c r="E52" s="4">
        <f t="shared" si="11"/>
        <v>50381.465300000003</v>
      </c>
      <c r="F52" s="4">
        <f t="shared" si="10"/>
        <v>50298.502899999999</v>
      </c>
      <c r="G52" s="24">
        <f t="shared" si="12"/>
        <v>2.538469360302912</v>
      </c>
      <c r="H52" s="24">
        <f t="shared" si="13"/>
        <v>2.4718315873149379</v>
      </c>
      <c r="I52" s="24">
        <f t="shared" si="9"/>
        <v>2.4852145108294366</v>
      </c>
      <c r="J52" s="32">
        <f t="shared" si="7"/>
        <v>2.4822617731449839</v>
      </c>
      <c r="K52" s="24">
        <f t="shared" si="8"/>
        <v>2.3135057764009019</v>
      </c>
      <c r="L52" s="4">
        <f t="shared" si="14"/>
        <v>49161.1567</v>
      </c>
    </row>
    <row r="53" spans="1:13" x14ac:dyDescent="0.2">
      <c r="A53" s="9" t="s">
        <v>18</v>
      </c>
      <c r="B53" s="4">
        <f t="shared" si="10"/>
        <v>50279.836900000002</v>
      </c>
      <c r="C53" s="4">
        <f t="shared" si="10"/>
        <v>50259.355600000003</v>
      </c>
      <c r="D53" s="4">
        <f t="shared" si="11"/>
        <v>50264.568599999999</v>
      </c>
      <c r="E53" s="4">
        <f t="shared" si="11"/>
        <v>50251.426500000001</v>
      </c>
      <c r="F53" s="4">
        <f t="shared" si="10"/>
        <v>50190.486400000002</v>
      </c>
      <c r="G53" s="24">
        <f t="shared" si="12"/>
        <v>2.2741268987310264</v>
      </c>
      <c r="H53" s="24">
        <f t="shared" si="13"/>
        <v>2.2324659227931534</v>
      </c>
      <c r="I53" s="24">
        <f t="shared" si="9"/>
        <v>2.2430696768304585</v>
      </c>
      <c r="J53" s="32">
        <f t="shared" si="7"/>
        <v>2.2163373545719338</v>
      </c>
      <c r="K53" s="24">
        <f t="shared" si="8"/>
        <v>2.0923792054431658</v>
      </c>
      <c r="L53" s="4">
        <f t="shared" si="14"/>
        <v>49161.8344</v>
      </c>
    </row>
    <row r="54" spans="1:13" x14ac:dyDescent="0.2">
      <c r="A54" s="9" t="s">
        <v>19</v>
      </c>
      <c r="B54" s="4">
        <f t="shared" si="10"/>
        <v>45510.3914</v>
      </c>
      <c r="C54" s="4">
        <f t="shared" si="10"/>
        <v>45484.879399999998</v>
      </c>
      <c r="D54" s="4">
        <f t="shared" si="11"/>
        <v>45487.761299999998</v>
      </c>
      <c r="E54" s="4">
        <f t="shared" si="11"/>
        <v>45478.857100000001</v>
      </c>
      <c r="F54" s="4">
        <f t="shared" si="10"/>
        <v>45414.8753</v>
      </c>
      <c r="G54" s="24">
        <f t="shared" si="12"/>
        <v>2.3120257449283912</v>
      </c>
      <c r="H54" s="24">
        <f t="shared" si="13"/>
        <v>2.2546721533527148</v>
      </c>
      <c r="I54" s="24">
        <f t="shared" si="9"/>
        <v>2.2611509600147599</v>
      </c>
      <c r="J54" s="32">
        <f t="shared" si="7"/>
        <v>2.2411334055263694</v>
      </c>
      <c r="K54" s="24">
        <f t="shared" si="8"/>
        <v>2.0972957594979533</v>
      </c>
      <c r="L54" s="4">
        <f t="shared" si="14"/>
        <v>44481.9571</v>
      </c>
    </row>
    <row r="55" spans="1:13" x14ac:dyDescent="0.2">
      <c r="A55" s="9" t="s">
        <v>20</v>
      </c>
      <c r="B55" s="4">
        <f t="shared" si="10"/>
        <v>22117.260900000001</v>
      </c>
      <c r="C55" s="4">
        <f t="shared" si="10"/>
        <v>22106.3887</v>
      </c>
      <c r="D55" s="4">
        <f t="shared" si="11"/>
        <v>22107.416499999999</v>
      </c>
      <c r="E55" s="4">
        <f t="shared" si="11"/>
        <v>22101.142400000001</v>
      </c>
      <c r="F55" s="4">
        <f t="shared" si="10"/>
        <v>22070.963199999998</v>
      </c>
      <c r="G55" s="24">
        <f t="shared" si="12"/>
        <v>2.5052873579732591</v>
      </c>
      <c r="H55" s="24">
        <f t="shared" si="13"/>
        <v>2.4548987501681552</v>
      </c>
      <c r="I55" s="24">
        <f t="shared" si="9"/>
        <v>2.4596622213241375</v>
      </c>
      <c r="J55" s="32">
        <f t="shared" si="7"/>
        <v>2.4305840987518934</v>
      </c>
      <c r="K55" s="24">
        <f t="shared" si="8"/>
        <v>2.2907147188037555</v>
      </c>
      <c r="L55" s="4">
        <f t="shared" si="14"/>
        <v>21576.702499999999</v>
      </c>
    </row>
    <row r="56" spans="1:13" x14ac:dyDescent="0.2">
      <c r="A56" s="9" t="s">
        <v>21</v>
      </c>
      <c r="B56" s="4">
        <f t="shared" si="10"/>
        <v>48299.280599999998</v>
      </c>
      <c r="C56" s="4">
        <f t="shared" si="10"/>
        <v>48270.435299999997</v>
      </c>
      <c r="D56" s="4">
        <f t="shared" si="11"/>
        <v>48268.1774</v>
      </c>
      <c r="E56" s="4">
        <f t="shared" si="11"/>
        <v>48263.087599999999</v>
      </c>
      <c r="F56" s="4">
        <f t="shared" si="10"/>
        <v>48218.911399999997</v>
      </c>
      <c r="G56" s="24">
        <f t="shared" si="12"/>
        <v>2.7861262719299589</v>
      </c>
      <c r="H56" s="24">
        <f t="shared" si="13"/>
        <v>2.724740333851372</v>
      </c>
      <c r="I56" s="24">
        <f t="shared" si="9"/>
        <v>2.7199352768893164</v>
      </c>
      <c r="J56" s="32">
        <f t="shared" si="7"/>
        <v>2.7091036284879237</v>
      </c>
      <c r="K56" s="24">
        <f t="shared" si="8"/>
        <v>2.6150918665112073</v>
      </c>
      <c r="L56" s="4">
        <f t="shared" si="14"/>
        <v>46990.077700000002</v>
      </c>
    </row>
    <row r="57" spans="1:13" x14ac:dyDescent="0.2">
      <c r="A57" s="9" t="s">
        <v>22</v>
      </c>
      <c r="B57" s="4">
        <f t="shared" si="10"/>
        <v>48842.972699999998</v>
      </c>
      <c r="C57" s="4">
        <f t="shared" si="10"/>
        <v>48819.854700000004</v>
      </c>
      <c r="D57" s="4">
        <f t="shared" si="11"/>
        <v>48822.906199999998</v>
      </c>
      <c r="E57" s="4">
        <f t="shared" si="11"/>
        <v>48815.734400000001</v>
      </c>
      <c r="F57" s="4">
        <f t="shared" si="10"/>
        <v>48756.120600000002</v>
      </c>
      <c r="G57" s="24">
        <f t="shared" si="12"/>
        <v>2.507778017848139</v>
      </c>
      <c r="H57" s="24">
        <f t="shared" si="13"/>
        <v>2.4592597831622385</v>
      </c>
      <c r="I57" s="24">
        <f t="shared" si="9"/>
        <v>2.4656640306379671</v>
      </c>
      <c r="J57" s="32">
        <f t="shared" si="7"/>
        <v>2.4506124225611217</v>
      </c>
      <c r="K57" s="24">
        <f t="shared" si="8"/>
        <v>2.325499681886356</v>
      </c>
      <c r="L57" s="4">
        <f t="shared" si="14"/>
        <v>47648.065000000002</v>
      </c>
    </row>
    <row r="58" spans="1:13" x14ac:dyDescent="0.2">
      <c r="A58" s="9"/>
      <c r="B58" s="4"/>
      <c r="C58" s="4"/>
      <c r="E58" s="4"/>
      <c r="F58" s="4"/>
      <c r="G58" s="24"/>
      <c r="H58" s="24"/>
      <c r="I58" s="24"/>
      <c r="J58" s="32"/>
      <c r="K58" s="24"/>
      <c r="L58" s="4"/>
    </row>
    <row r="59" spans="1:13" ht="13.5" thickBot="1" x14ac:dyDescent="0.25">
      <c r="A59" s="10" t="s">
        <v>42</v>
      </c>
      <c r="B59" s="5">
        <f t="shared" si="10"/>
        <v>1895569.5663999999</v>
      </c>
      <c r="C59" s="5">
        <f t="shared" si="10"/>
        <v>1894216.7881</v>
      </c>
      <c r="D59" s="5">
        <f t="shared" si="10"/>
        <v>1894309.7337</v>
      </c>
      <c r="E59" s="5">
        <f>SUM(F29)</f>
        <v>1893913.5075999999</v>
      </c>
      <c r="F59" s="5">
        <f t="shared" si="10"/>
        <v>1893132.318</v>
      </c>
      <c r="G59" s="25">
        <f t="shared" si="12"/>
        <v>3.2969919226644322</v>
      </c>
      <c r="H59" s="25">
        <f t="shared" si="13"/>
        <v>3.223273747607621</v>
      </c>
      <c r="I59" s="25">
        <f t="shared" si="9"/>
        <v>3.2283387165027904</v>
      </c>
      <c r="J59" s="33">
        <f>SUM((E59/L59)*100)-100</f>
        <v>3.2067468082042296</v>
      </c>
      <c r="K59" s="25">
        <f>SUM((F59/L59)*100)-100</f>
        <v>3.1641767346856255</v>
      </c>
      <c r="L59" s="5">
        <f t="shared" si="14"/>
        <v>1835067.5378999999</v>
      </c>
    </row>
    <row r="60" spans="1:13" x14ac:dyDescent="0.2">
      <c r="A60" s="39"/>
      <c r="B60" s="73"/>
      <c r="C60" s="73"/>
      <c r="D60" s="73"/>
      <c r="E60" s="73"/>
      <c r="F60" s="73"/>
      <c r="G60" s="35"/>
      <c r="H60" s="35"/>
      <c r="I60" s="78"/>
      <c r="J60" s="35"/>
      <c r="K60" s="35"/>
      <c r="L60" s="73"/>
      <c r="M60" s="39"/>
    </row>
    <row r="61" spans="1:13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</sheetData>
  <pageMargins left="0.23622047244094491" right="0.23622047244094491" top="1.5354330708661419" bottom="1.3385826771653544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workbookViewId="0"/>
  </sheetViews>
  <sheetFormatPr defaultRowHeight="12.75" x14ac:dyDescent="0.2"/>
  <cols>
    <col min="1" max="1" width="21.5703125" customWidth="1"/>
    <col min="2" max="3" width="9" customWidth="1"/>
    <col min="7" max="7" width="5.28515625" customWidth="1"/>
    <col min="8" max="8" width="5" customWidth="1"/>
    <col min="9" max="9" width="5.140625" customWidth="1"/>
    <col min="10" max="10" width="5.5703125" customWidth="1"/>
    <col min="11" max="11" width="6.42578125" customWidth="1"/>
    <col min="12" max="12" width="11" customWidth="1"/>
  </cols>
  <sheetData>
    <row r="2" spans="1:12" ht="13.5" thickBot="1" x14ac:dyDescent="0.25"/>
    <row r="3" spans="1:12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2" ht="13.5" thickBot="1" x14ac:dyDescent="0.25">
      <c r="A4" s="9"/>
      <c r="B4" s="19" t="s">
        <v>43</v>
      </c>
      <c r="C4" s="14"/>
      <c r="D4" s="14"/>
      <c r="E4" s="14"/>
      <c r="F4" s="20"/>
      <c r="G4" s="19" t="s">
        <v>49</v>
      </c>
      <c r="H4" s="14"/>
      <c r="I4" s="14"/>
      <c r="J4" s="14"/>
      <c r="K4" s="14"/>
      <c r="L4" s="22"/>
    </row>
    <row r="5" spans="1:12" x14ac:dyDescent="0.2">
      <c r="A5" s="9"/>
      <c r="B5" s="3" t="s">
        <v>39</v>
      </c>
      <c r="C5" s="11" t="s">
        <v>44</v>
      </c>
      <c r="D5" s="11"/>
      <c r="E5" s="11"/>
      <c r="F5" s="3" t="s">
        <v>40</v>
      </c>
      <c r="G5" s="8" t="s">
        <v>39</v>
      </c>
      <c r="H5" s="11"/>
      <c r="I5" s="11"/>
      <c r="J5" s="11"/>
      <c r="K5" s="21" t="s">
        <v>40</v>
      </c>
      <c r="L5" s="6" t="s">
        <v>50</v>
      </c>
    </row>
    <row r="6" spans="1:12" ht="13.5" thickBot="1" x14ac:dyDescent="0.25">
      <c r="A6" s="9" t="s">
        <v>0</v>
      </c>
      <c r="B6" s="16" t="s">
        <v>47</v>
      </c>
      <c r="C6" s="18" t="s">
        <v>48</v>
      </c>
      <c r="D6" s="18" t="s">
        <v>45</v>
      </c>
      <c r="E6" s="18" t="s">
        <v>46</v>
      </c>
      <c r="F6" s="16">
        <v>2002</v>
      </c>
      <c r="G6" s="28" t="s">
        <v>47</v>
      </c>
      <c r="H6" s="26" t="s">
        <v>48</v>
      </c>
      <c r="I6" s="26" t="s">
        <v>45</v>
      </c>
      <c r="J6" s="26" t="s">
        <v>46</v>
      </c>
      <c r="K6" s="12" t="s">
        <v>41</v>
      </c>
      <c r="L6" s="7" t="s">
        <v>51</v>
      </c>
    </row>
    <row r="7" spans="1:12" x14ac:dyDescent="0.2">
      <c r="A7" s="9" t="s">
        <v>2</v>
      </c>
      <c r="B7" s="4">
        <f>SUM('2002'!C4)</f>
        <v>293399.92050000001</v>
      </c>
      <c r="C7" s="4">
        <f>SUM('2002'!E4)</f>
        <v>293962.64939999999</v>
      </c>
      <c r="D7" s="4">
        <f>SUM('2002'!G4)</f>
        <v>294758.86119999998</v>
      </c>
      <c r="E7" s="4">
        <f>SUM('2002'!I4)</f>
        <v>295191.51699999999</v>
      </c>
      <c r="F7" s="27">
        <f>SUM('2002'!K4)</f>
        <v>296810.22590000002</v>
      </c>
      <c r="G7" s="23">
        <f>SUM((B7/L7)*100)-100</f>
        <v>6.6656682965844425</v>
      </c>
      <c r="H7" s="23">
        <f t="shared" ref="H7:H27" si="0">SUM((C7/L7)*100)-100</f>
        <v>6.8702486321414966</v>
      </c>
      <c r="I7" s="23">
        <f>SUM((D7/L7)*100)-100</f>
        <v>7.1597117772162875</v>
      </c>
      <c r="J7" s="23">
        <f t="shared" ref="J7:J27" si="1">SUM((E7/L7)*100)-100</f>
        <v>7.3170039808772458</v>
      </c>
      <c r="K7" s="23">
        <f>SUM((F7/L7)*100)-100</f>
        <v>7.9054863032374243</v>
      </c>
      <c r="L7" s="13">
        <v>275065</v>
      </c>
    </row>
    <row r="8" spans="1:12" x14ac:dyDescent="0.2">
      <c r="A8" s="9" t="s">
        <v>3</v>
      </c>
      <c r="B8" s="4">
        <f>SUM('2002'!C5)</f>
        <v>38822.620300000002</v>
      </c>
      <c r="C8" s="4">
        <f>SUM('2002'!E5)</f>
        <v>38841.144699999997</v>
      </c>
      <c r="D8" s="4">
        <f>SUM('2002'!G5)</f>
        <v>38946.180699999997</v>
      </c>
      <c r="E8" s="4">
        <f>SUM('2002'!I5)</f>
        <v>38963.787799999998</v>
      </c>
      <c r="F8" s="4">
        <f>SUM('2002'!K5)</f>
        <v>39019.399299999997</v>
      </c>
      <c r="G8" s="24">
        <f t="shared" ref="G8:G29" si="2">SUM((B8/L8)*100)-100</f>
        <v>6.9699950403659017</v>
      </c>
      <c r="H8" s="24">
        <f t="shared" si="0"/>
        <v>7.0210362879894035</v>
      </c>
      <c r="I8" s="24">
        <f t="shared" ref="I8:I27" si="3">SUM((D8/L8)*100)-100</f>
        <v>7.3104474692089241</v>
      </c>
      <c r="J8" s="24">
        <f t="shared" si="1"/>
        <v>7.3589612321935221</v>
      </c>
      <c r="K8" s="24">
        <f t="shared" ref="K8:K27" si="4">SUM((F8/L8)*100)-100</f>
        <v>7.5121905050560684</v>
      </c>
      <c r="L8" s="13">
        <v>36293</v>
      </c>
    </row>
    <row r="9" spans="1:12" x14ac:dyDescent="0.2">
      <c r="A9" s="9" t="s">
        <v>4</v>
      </c>
      <c r="B9" s="4">
        <f>SUM('2002'!C6)</f>
        <v>31693.784199999998</v>
      </c>
      <c r="C9" s="4">
        <f>SUM('2002'!E6)</f>
        <v>31698.3413</v>
      </c>
      <c r="D9" s="4">
        <f>SUM('2002'!G6)</f>
        <v>31707.402900000001</v>
      </c>
      <c r="E9" s="4">
        <f>SUM('2002'!I6)</f>
        <v>31718.393800000002</v>
      </c>
      <c r="F9" s="4">
        <f>SUM('2002'!K6)</f>
        <v>31775.5468</v>
      </c>
      <c r="G9" s="24">
        <f t="shared" si="2"/>
        <v>6.0347413850786182</v>
      </c>
      <c r="H9" s="24">
        <f t="shared" si="0"/>
        <v>6.0499876212780208</v>
      </c>
      <c r="I9" s="24">
        <f t="shared" si="3"/>
        <v>6.0803041150886656</v>
      </c>
      <c r="J9" s="24">
        <f t="shared" si="1"/>
        <v>6.117075276012045</v>
      </c>
      <c r="K9" s="24">
        <f t="shared" si="4"/>
        <v>6.3082863834058145</v>
      </c>
      <c r="L9" s="13">
        <v>29890</v>
      </c>
    </row>
    <row r="10" spans="1:12" x14ac:dyDescent="0.2">
      <c r="A10" s="9" t="s">
        <v>5</v>
      </c>
      <c r="B10" s="4">
        <f>SUM('2002'!C7)</f>
        <v>50644.727800000001</v>
      </c>
      <c r="C10" s="4">
        <f>SUM('2002'!E7)</f>
        <v>50687.691800000001</v>
      </c>
      <c r="D10" s="4">
        <f>SUM('2002'!G7)</f>
        <v>50799.918799999999</v>
      </c>
      <c r="E10" s="4">
        <f>SUM('2002'!I7)</f>
        <v>50826.696600000003</v>
      </c>
      <c r="F10" s="4">
        <f>SUM('2002'!K7)</f>
        <v>51013.892899999999</v>
      </c>
      <c r="G10" s="24">
        <f t="shared" si="2"/>
        <v>5.0785895387679574</v>
      </c>
      <c r="H10" s="24">
        <f t="shared" si="0"/>
        <v>5.1677320165155436</v>
      </c>
      <c r="I10" s="24">
        <f t="shared" si="3"/>
        <v>5.4005826088760784</v>
      </c>
      <c r="J10" s="24">
        <f t="shared" si="1"/>
        <v>5.4561416685685771</v>
      </c>
      <c r="K10" s="24">
        <f t="shared" si="4"/>
        <v>5.8445399091229717</v>
      </c>
      <c r="L10" s="13">
        <v>48197</v>
      </c>
    </row>
    <row r="11" spans="1:12" x14ac:dyDescent="0.2">
      <c r="A11" s="9" t="s">
        <v>6</v>
      </c>
      <c r="B11" s="4">
        <f>SUM('2002'!C8)</f>
        <v>39680.900399999999</v>
      </c>
      <c r="C11" s="4">
        <f>SUM('2002'!E8)</f>
        <v>39687.234299999996</v>
      </c>
      <c r="D11" s="4">
        <f>SUM('2002'!G8)</f>
        <v>39717.650399999999</v>
      </c>
      <c r="E11" s="4">
        <f>SUM('2002'!I8)</f>
        <v>39738.175000000003</v>
      </c>
      <c r="F11" s="4">
        <f>SUM('2002'!K8)</f>
        <v>39862.252200000003</v>
      </c>
      <c r="G11" s="24">
        <f t="shared" si="2"/>
        <v>5.2236758505475649</v>
      </c>
      <c r="H11" s="24">
        <f t="shared" si="0"/>
        <v>5.2404717456444985</v>
      </c>
      <c r="I11" s="24">
        <f t="shared" si="3"/>
        <v>5.3211275224735317</v>
      </c>
      <c r="J11" s="24">
        <f t="shared" si="1"/>
        <v>5.3755535520139972</v>
      </c>
      <c r="K11" s="24">
        <f t="shared" si="4"/>
        <v>5.7045747925008641</v>
      </c>
      <c r="L11" s="13">
        <v>37711</v>
      </c>
    </row>
    <row r="12" spans="1:12" x14ac:dyDescent="0.2">
      <c r="A12" s="9" t="s">
        <v>7</v>
      </c>
      <c r="B12" s="4">
        <f>SUM('2002'!C9)</f>
        <v>21426.002499999999</v>
      </c>
      <c r="C12" s="4">
        <f>SUM('2002'!E9)</f>
        <v>21426.7863</v>
      </c>
      <c r="D12" s="4">
        <f>SUM('2002'!G9)</f>
        <v>21456.8364</v>
      </c>
      <c r="E12" s="4">
        <f>SUM('2002'!I9)</f>
        <v>21471.8135</v>
      </c>
      <c r="F12" s="4">
        <f>SUM('2002'!K9)</f>
        <v>21506.093000000001</v>
      </c>
      <c r="G12" s="24">
        <f t="shared" si="2"/>
        <v>5.1634558751349573</v>
      </c>
      <c r="H12" s="24">
        <f t="shared" si="0"/>
        <v>5.1673029351133835</v>
      </c>
      <c r="I12" s="24">
        <f t="shared" si="3"/>
        <v>5.3147953273780359</v>
      </c>
      <c r="J12" s="24">
        <f t="shared" si="1"/>
        <v>5.3883061745361829</v>
      </c>
      <c r="K12" s="24">
        <f t="shared" si="4"/>
        <v>5.5565573770491881</v>
      </c>
      <c r="L12" s="13">
        <v>20374</v>
      </c>
    </row>
    <row r="13" spans="1:12" x14ac:dyDescent="0.2">
      <c r="A13" s="9" t="s">
        <v>8</v>
      </c>
      <c r="B13" s="4">
        <f>SUM('2002'!C10)</f>
        <v>27459.106500000002</v>
      </c>
      <c r="C13" s="4">
        <f>SUM('2002'!E10)</f>
        <v>27463.226299999998</v>
      </c>
      <c r="D13" s="4">
        <f>SUM('2002'!G10)</f>
        <v>27481.641500000002</v>
      </c>
      <c r="E13" s="4">
        <f>SUM('2002'!I10)</f>
        <v>27499.385200000001</v>
      </c>
      <c r="F13" s="4">
        <f>SUM('2002'!K10)</f>
        <v>27600.186600000001</v>
      </c>
      <c r="G13" s="24">
        <f t="shared" si="2"/>
        <v>5.2314957461485392</v>
      </c>
      <c r="H13" s="24">
        <f t="shared" si="0"/>
        <v>5.2472840499731603</v>
      </c>
      <c r="I13" s="24">
        <f t="shared" si="3"/>
        <v>5.3178565953859334</v>
      </c>
      <c r="J13" s="24">
        <f t="shared" si="1"/>
        <v>5.3858557522802073</v>
      </c>
      <c r="K13" s="24">
        <f t="shared" si="4"/>
        <v>5.772156817659237</v>
      </c>
      <c r="L13" s="13">
        <v>26094</v>
      </c>
    </row>
    <row r="14" spans="1:12" x14ac:dyDescent="0.2">
      <c r="A14" s="9" t="s">
        <v>9</v>
      </c>
      <c r="B14" s="4">
        <f>SUM('2002'!C11)</f>
        <v>6147.2821999999996</v>
      </c>
      <c r="C14" s="4">
        <f>SUM('2002'!E11)</f>
        <v>6151.2295000000004</v>
      </c>
      <c r="D14" s="4">
        <f>SUM('2002'!G11)</f>
        <v>6155.0365000000002</v>
      </c>
      <c r="E14" s="4">
        <f>SUM('2002'!I11)</f>
        <v>6160.4611000000004</v>
      </c>
      <c r="F14" s="4">
        <f>SUM('2002'!K11)</f>
        <v>6169.1902</v>
      </c>
      <c r="G14" s="24">
        <f t="shared" si="2"/>
        <v>5.4241502315211676</v>
      </c>
      <c r="H14" s="24">
        <f t="shared" si="0"/>
        <v>5.4918453095524029</v>
      </c>
      <c r="I14" s="24">
        <f t="shared" si="3"/>
        <v>5.5571342822843519</v>
      </c>
      <c r="J14" s="24">
        <f t="shared" si="1"/>
        <v>5.6501646372834955</v>
      </c>
      <c r="K14" s="24">
        <f t="shared" si="4"/>
        <v>5.7998662322071652</v>
      </c>
      <c r="L14" s="13">
        <v>5831</v>
      </c>
    </row>
    <row r="15" spans="1:12" x14ac:dyDescent="0.2">
      <c r="A15" s="9" t="s">
        <v>10</v>
      </c>
      <c r="B15" s="4">
        <f>SUM('2002'!C12)</f>
        <v>18373.361400000002</v>
      </c>
      <c r="C15" s="4">
        <f>SUM('2002'!E12)</f>
        <v>18374.480299999999</v>
      </c>
      <c r="D15" s="4">
        <f>SUM('2002'!G12)</f>
        <v>18404.0851</v>
      </c>
      <c r="E15" s="4">
        <f>SUM('2002'!I12)</f>
        <v>18415.5592</v>
      </c>
      <c r="F15" s="4">
        <f>SUM('2002'!K12)</f>
        <v>18496.9709</v>
      </c>
      <c r="G15" s="24">
        <f t="shared" si="2"/>
        <v>4.5128634812286776</v>
      </c>
      <c r="H15" s="24">
        <f t="shared" si="0"/>
        <v>4.5192281001137644</v>
      </c>
      <c r="I15" s="24">
        <f t="shared" si="3"/>
        <v>4.6876285551763459</v>
      </c>
      <c r="J15" s="24">
        <f t="shared" si="1"/>
        <v>4.7528964732650678</v>
      </c>
      <c r="K15" s="24">
        <f t="shared" si="4"/>
        <v>5.2159891922639332</v>
      </c>
      <c r="L15" s="13">
        <v>17580</v>
      </c>
    </row>
    <row r="16" spans="1:12" x14ac:dyDescent="0.2">
      <c r="A16" s="9" t="s">
        <v>11</v>
      </c>
      <c r="B16" s="4">
        <f>SUM('2002'!C13)</f>
        <v>138792.23749999999</v>
      </c>
      <c r="C16" s="4">
        <f>SUM('2002'!E13)</f>
        <v>138942.11989999999</v>
      </c>
      <c r="D16" s="4">
        <f>SUM('2002'!G13)</f>
        <v>139099.0098</v>
      </c>
      <c r="E16" s="4">
        <f>SUM('2002'!I13)</f>
        <v>139194.13</v>
      </c>
      <c r="F16" s="4">
        <f>SUM('2002'!K13)</f>
        <v>139419.4094</v>
      </c>
      <c r="G16" s="24">
        <f t="shared" si="2"/>
        <v>5.8432376267825816</v>
      </c>
      <c r="H16" s="24">
        <f t="shared" si="0"/>
        <v>5.9575382444901948</v>
      </c>
      <c r="I16" s="24">
        <f t="shared" si="3"/>
        <v>6.0771827956989313</v>
      </c>
      <c r="J16" s="24">
        <f t="shared" si="1"/>
        <v>6.1497216502707204</v>
      </c>
      <c r="K16" s="24">
        <f t="shared" si="4"/>
        <v>6.3215201708228648</v>
      </c>
      <c r="L16" s="13">
        <v>131130</v>
      </c>
    </row>
    <row r="17" spans="1:12" x14ac:dyDescent="0.2">
      <c r="A17" s="9" t="s">
        <v>12</v>
      </c>
      <c r="B17" s="4">
        <f>SUM('2002'!C14)</f>
        <v>33826.114699999998</v>
      </c>
      <c r="C17" s="4">
        <f>SUM('2002'!E14)</f>
        <v>33829.434800000003</v>
      </c>
      <c r="D17" s="4">
        <f>SUM('2002'!G14)</f>
        <v>33934.795299999998</v>
      </c>
      <c r="E17" s="4">
        <f>SUM('2002'!I14)</f>
        <v>33969.120999999999</v>
      </c>
      <c r="F17" s="4">
        <f>SUM('2002'!K14)</f>
        <v>34103.184099999999</v>
      </c>
      <c r="G17" s="24">
        <f t="shared" si="2"/>
        <v>6.0745545485904273</v>
      </c>
      <c r="H17" s="24">
        <f t="shared" si="0"/>
        <v>6.0849659757283234</v>
      </c>
      <c r="I17" s="24">
        <f t="shared" si="3"/>
        <v>6.4153636050048561</v>
      </c>
      <c r="J17" s="24">
        <f t="shared" si="1"/>
        <v>6.5230047978926962</v>
      </c>
      <c r="K17" s="24">
        <f t="shared" si="4"/>
        <v>6.9434102668631823</v>
      </c>
      <c r="L17" s="13">
        <v>31889</v>
      </c>
    </row>
    <row r="18" spans="1:12" x14ac:dyDescent="0.2">
      <c r="A18" s="9" t="s">
        <v>13</v>
      </c>
      <c r="B18" s="4">
        <f>SUM('2002'!C15)</f>
        <v>191014.26850000001</v>
      </c>
      <c r="C18" s="4">
        <f>SUM('2002'!E15)</f>
        <v>191057.77350000001</v>
      </c>
      <c r="D18" s="4">
        <f>SUM('2002'!G15)</f>
        <v>191220.02840000001</v>
      </c>
      <c r="E18" s="4">
        <f>SUM('2002'!I15)</f>
        <v>191357.15119999999</v>
      </c>
      <c r="F18" s="4">
        <f>SUM('2002'!K15)</f>
        <v>191771.10519999999</v>
      </c>
      <c r="G18" s="24">
        <f t="shared" si="2"/>
        <v>5.9977295428565185</v>
      </c>
      <c r="H18" s="24">
        <f t="shared" si="0"/>
        <v>6.0218713583343657</v>
      </c>
      <c r="I18" s="24">
        <f t="shared" si="3"/>
        <v>6.1119099253076996</v>
      </c>
      <c r="J18" s="24">
        <f t="shared" si="1"/>
        <v>6.1880021752882755</v>
      </c>
      <c r="K18" s="24">
        <f t="shared" si="4"/>
        <v>6.4177137276228251</v>
      </c>
      <c r="L18" s="13">
        <v>180206</v>
      </c>
    </row>
    <row r="19" spans="1:12" x14ac:dyDescent="0.2">
      <c r="A19" s="9" t="s">
        <v>14</v>
      </c>
      <c r="B19" s="4">
        <f>SUM('2002'!C16)</f>
        <v>32723.636699999999</v>
      </c>
      <c r="C19" s="4">
        <f>SUM('2002'!E16)</f>
        <v>32728.2811</v>
      </c>
      <c r="D19" s="4">
        <f>SUM('2002'!G16)</f>
        <v>32809.779300000002</v>
      </c>
      <c r="E19" s="4">
        <f>SUM('2002'!I16)</f>
        <v>32825.502999999997</v>
      </c>
      <c r="F19" s="4">
        <f>SUM('2002'!K16)</f>
        <v>32893.277399999999</v>
      </c>
      <c r="G19" s="24">
        <f t="shared" si="2"/>
        <v>4.3483313137755033</v>
      </c>
      <c r="H19" s="24">
        <f t="shared" si="0"/>
        <v>4.363141262755093</v>
      </c>
      <c r="I19" s="24">
        <f t="shared" si="3"/>
        <v>4.6230207270408101</v>
      </c>
      <c r="J19" s="24">
        <f t="shared" si="1"/>
        <v>4.6731600765306069</v>
      </c>
      <c r="K19" s="24">
        <f t="shared" si="4"/>
        <v>4.8892774234693803</v>
      </c>
      <c r="L19" s="13">
        <v>31360</v>
      </c>
    </row>
    <row r="20" spans="1:12" x14ac:dyDescent="0.2">
      <c r="A20" s="9" t="s">
        <v>15</v>
      </c>
      <c r="B20" s="4">
        <f>SUM('2002'!C17)</f>
        <v>33599.901599999997</v>
      </c>
      <c r="C20" s="4">
        <f>SUM('2002'!E17)</f>
        <v>33610.842499999999</v>
      </c>
      <c r="D20" s="4">
        <f>SUM('2002'!G17)</f>
        <v>33638.892599999999</v>
      </c>
      <c r="E20" s="4">
        <f>SUM('2002'!I17)</f>
        <v>33652.561199999996</v>
      </c>
      <c r="F20" s="4">
        <f>SUM('2002'!K17)</f>
        <v>33720.578500000003</v>
      </c>
      <c r="G20" s="24">
        <f t="shared" si="2"/>
        <v>4.8489721026025165</v>
      </c>
      <c r="H20" s="24">
        <f t="shared" si="0"/>
        <v>4.883113337077944</v>
      </c>
      <c r="I20" s="24">
        <f t="shared" si="3"/>
        <v>4.9706440741434221</v>
      </c>
      <c r="J20" s="24">
        <f t="shared" si="1"/>
        <v>5.0132971353678926</v>
      </c>
      <c r="K20" s="24">
        <f t="shared" si="4"/>
        <v>5.2255460899956319</v>
      </c>
      <c r="L20" s="13">
        <v>32046</v>
      </c>
    </row>
    <row r="21" spans="1:12" x14ac:dyDescent="0.2">
      <c r="A21" s="9" t="s">
        <v>16</v>
      </c>
      <c r="B21" s="4">
        <f>SUM('2002'!C18)</f>
        <v>32813.5605</v>
      </c>
      <c r="C21" s="4">
        <f>SUM('2002'!E18)</f>
        <v>32818.280200000001</v>
      </c>
      <c r="D21" s="4">
        <f>SUM('2002'!G18)</f>
        <v>32847.904499999997</v>
      </c>
      <c r="E21" s="4">
        <f>SUM('2002'!I18)</f>
        <v>32869.399400000002</v>
      </c>
      <c r="F21" s="4">
        <f>SUM('2002'!K18)</f>
        <v>32956.8148</v>
      </c>
      <c r="G21" s="24">
        <f t="shared" si="2"/>
        <v>5.506448345712343</v>
      </c>
      <c r="H21" s="24">
        <f t="shared" si="0"/>
        <v>5.5216237420018643</v>
      </c>
      <c r="I21" s="24">
        <f t="shared" si="3"/>
        <v>5.6168756631619345</v>
      </c>
      <c r="J21" s="24">
        <f t="shared" si="1"/>
        <v>5.6859888749557967</v>
      </c>
      <c r="K21" s="24">
        <f t="shared" si="4"/>
        <v>5.9670582939455272</v>
      </c>
      <c r="L21" s="13">
        <v>31101</v>
      </c>
    </row>
    <row r="22" spans="1:12" x14ac:dyDescent="0.2">
      <c r="A22" s="9" t="s">
        <v>17</v>
      </c>
      <c r="B22" s="4">
        <f>SUM('2002'!C19)</f>
        <v>33254.692999999999</v>
      </c>
      <c r="C22" s="4">
        <f>SUM('2002'!E19)</f>
        <v>33280.036200000002</v>
      </c>
      <c r="D22" s="4">
        <f>SUM('2002'!G19)</f>
        <v>33311.539100000002</v>
      </c>
      <c r="E22" s="4">
        <f>SUM('2002'!I19)</f>
        <v>33331.4467</v>
      </c>
      <c r="F22" s="4">
        <f>SUM('2002'!K19)</f>
        <v>33404.446000000004</v>
      </c>
      <c r="G22" s="24">
        <f t="shared" si="2"/>
        <v>4.3579143915144698</v>
      </c>
      <c r="H22" s="24">
        <f t="shared" si="0"/>
        <v>4.4374449256260817</v>
      </c>
      <c r="I22" s="24">
        <f t="shared" si="3"/>
        <v>4.536305466641565</v>
      </c>
      <c r="J22" s="24">
        <f t="shared" si="1"/>
        <v>4.5987783217222216</v>
      </c>
      <c r="K22" s="24">
        <f t="shared" si="4"/>
        <v>4.8278604154898801</v>
      </c>
      <c r="L22" s="13">
        <v>31866</v>
      </c>
    </row>
    <row r="23" spans="1:12" x14ac:dyDescent="0.2">
      <c r="A23" s="9" t="s">
        <v>18</v>
      </c>
      <c r="B23" s="4">
        <f>SUM('2002'!C20)</f>
        <v>34141.465499999998</v>
      </c>
      <c r="C23" s="4">
        <f>SUM('2002'!E20)</f>
        <v>34144.335599999999</v>
      </c>
      <c r="D23" s="4">
        <f>SUM('2002'!G20)</f>
        <v>34171.591899999999</v>
      </c>
      <c r="E23" s="4">
        <f>SUM('2002'!I20)</f>
        <v>34185.580800000003</v>
      </c>
      <c r="F23" s="4">
        <f>SUM('2002'!K20)</f>
        <v>34267.219400000002</v>
      </c>
      <c r="G23" s="24">
        <f t="shared" si="2"/>
        <v>3.7892248062015454</v>
      </c>
      <c r="H23" s="24">
        <f t="shared" si="0"/>
        <v>3.797949840401273</v>
      </c>
      <c r="I23" s="24">
        <f t="shared" si="3"/>
        <v>3.880808329533366</v>
      </c>
      <c r="J23" s="24">
        <f t="shared" si="1"/>
        <v>3.9233342453260462</v>
      </c>
      <c r="K23" s="24">
        <f t="shared" si="4"/>
        <v>4.1715136038911567</v>
      </c>
      <c r="L23" s="13">
        <v>32895</v>
      </c>
    </row>
    <row r="24" spans="1:12" x14ac:dyDescent="0.2">
      <c r="A24" s="9" t="s">
        <v>19</v>
      </c>
      <c r="B24" s="4">
        <f>SUM('2002'!C21)</f>
        <v>31315.147000000001</v>
      </c>
      <c r="C24" s="4">
        <f>SUM('2002'!E21)</f>
        <v>31317.539799999999</v>
      </c>
      <c r="D24" s="4">
        <f>SUM('2002'!G21)</f>
        <v>31343.270199999999</v>
      </c>
      <c r="E24" s="4">
        <f>SUM('2002'!I21)</f>
        <v>31357.591499999999</v>
      </c>
      <c r="F24" s="4">
        <f>SUM('2002'!K21)</f>
        <v>31417.683400000002</v>
      </c>
      <c r="G24" s="24">
        <f t="shared" si="2"/>
        <v>4.7294304538309859</v>
      </c>
      <c r="H24" s="24">
        <f t="shared" si="0"/>
        <v>4.7374328617771937</v>
      </c>
      <c r="I24" s="24">
        <f t="shared" si="3"/>
        <v>4.8234848332831604</v>
      </c>
      <c r="J24" s="24">
        <f t="shared" si="1"/>
        <v>4.87138055583425</v>
      </c>
      <c r="K24" s="24">
        <f t="shared" si="4"/>
        <v>5.0723500886258108</v>
      </c>
      <c r="L24" s="13">
        <v>29901</v>
      </c>
    </row>
    <row r="25" spans="1:12" x14ac:dyDescent="0.2">
      <c r="A25" s="9" t="s">
        <v>20</v>
      </c>
      <c r="B25" s="4">
        <f>SUM('2002'!C22)</f>
        <v>14963.004499999999</v>
      </c>
      <c r="C25" s="4">
        <f>SUM('2002'!E22)</f>
        <v>14965.6798</v>
      </c>
      <c r="D25" s="4">
        <f>SUM('2002'!G22)</f>
        <v>14982.2739</v>
      </c>
      <c r="E25" s="4">
        <f>SUM('2002'!I22)</f>
        <v>15009.4293</v>
      </c>
      <c r="F25" s="4">
        <f>SUM('2002'!K22)</f>
        <v>15068.1432</v>
      </c>
      <c r="G25" s="24">
        <f t="shared" si="2"/>
        <v>4.1846852806015846</v>
      </c>
      <c r="H25" s="24">
        <f t="shared" si="0"/>
        <v>4.2033129090655876</v>
      </c>
      <c r="I25" s="24">
        <f t="shared" si="3"/>
        <v>4.3188546163486876</v>
      </c>
      <c r="J25" s="24">
        <f t="shared" si="1"/>
        <v>4.5079327391728299</v>
      </c>
      <c r="K25" s="24">
        <f t="shared" si="4"/>
        <v>4.9167469711739216</v>
      </c>
      <c r="L25" s="13">
        <v>14362</v>
      </c>
    </row>
    <row r="26" spans="1:12" x14ac:dyDescent="0.2">
      <c r="A26" s="9" t="s">
        <v>21</v>
      </c>
      <c r="B26" s="4">
        <f>SUM('2002'!C23)</f>
        <v>30559.618200000001</v>
      </c>
      <c r="C26" s="4">
        <f>SUM('2002'!E23)</f>
        <v>30575.2791</v>
      </c>
      <c r="D26" s="4">
        <f>SUM('2002'!G23)</f>
        <v>30633.795399999999</v>
      </c>
      <c r="E26" s="4">
        <f>SUM('2002'!I23)</f>
        <v>30649.268199999999</v>
      </c>
      <c r="F26" s="4">
        <f>SUM('2002'!K23)</f>
        <v>30683.617099999999</v>
      </c>
      <c r="G26" s="24">
        <f t="shared" si="2"/>
        <v>4.6096539211994809</v>
      </c>
      <c r="H26" s="24">
        <f t="shared" si="0"/>
        <v>4.6632632732002861</v>
      </c>
      <c r="I26" s="24">
        <f t="shared" si="3"/>
        <v>4.8635723821586225</v>
      </c>
      <c r="J26" s="24">
        <f t="shared" si="1"/>
        <v>4.916537842741235</v>
      </c>
      <c r="K26" s="24">
        <f t="shared" si="4"/>
        <v>5.0341187142710453</v>
      </c>
      <c r="L26" s="13">
        <v>29213</v>
      </c>
    </row>
    <row r="27" spans="1:12" x14ac:dyDescent="0.2">
      <c r="A27" s="9" t="s">
        <v>22</v>
      </c>
      <c r="B27" s="4">
        <f>SUM('2002'!C24)</f>
        <v>31694.5049</v>
      </c>
      <c r="C27" s="4">
        <f>SUM('2002'!E24)</f>
        <v>31709.121299999999</v>
      </c>
      <c r="D27" s="4">
        <f>SUM('2002'!G24)</f>
        <v>31829.8089</v>
      </c>
      <c r="E27" s="4">
        <f>SUM('2002'!I24)</f>
        <v>31928.078600000001</v>
      </c>
      <c r="F27" s="4">
        <f>SUM('2002'!K24)</f>
        <v>31994.573700000001</v>
      </c>
      <c r="G27" s="24">
        <f t="shared" si="2"/>
        <v>3.1319305609787733</v>
      </c>
      <c r="H27" s="24">
        <f t="shared" si="0"/>
        <v>3.1794914096056317</v>
      </c>
      <c r="I27" s="24">
        <f t="shared" si="3"/>
        <v>3.5722012885591568</v>
      </c>
      <c r="J27" s="24">
        <f t="shared" si="1"/>
        <v>3.8919647273200582</v>
      </c>
      <c r="K27" s="24">
        <f t="shared" si="4"/>
        <v>4.10833561108943</v>
      </c>
      <c r="L27" s="13">
        <v>30732</v>
      </c>
    </row>
    <row r="28" spans="1:12" x14ac:dyDescent="0.2">
      <c r="A28" s="9"/>
      <c r="B28" s="4"/>
      <c r="C28" s="4"/>
      <c r="D28" s="6"/>
      <c r="E28" s="4"/>
      <c r="F28" s="4"/>
      <c r="G28" s="24"/>
      <c r="H28" s="29"/>
      <c r="I28" s="6"/>
      <c r="J28" s="24"/>
      <c r="K28" s="6"/>
      <c r="L28" s="12"/>
    </row>
    <row r="29" spans="1:12" ht="13.5" thickBot="1" x14ac:dyDescent="0.25">
      <c r="A29" s="10" t="s">
        <v>42</v>
      </c>
      <c r="B29" s="5">
        <f>SUM('2002'!C26)</f>
        <v>1166345.8584</v>
      </c>
      <c r="C29" s="5">
        <f>SUM('2002'!E26)</f>
        <v>1167271.5077</v>
      </c>
      <c r="D29" s="5">
        <f>SUM('2002'!G26)</f>
        <v>1169250.3027999997</v>
      </c>
      <c r="E29" s="5">
        <f>SUM('2002'!I26)</f>
        <v>1170315.0501000001</v>
      </c>
      <c r="F29" s="5">
        <f>SUM('2002'!K26)</f>
        <v>1173953.81</v>
      </c>
      <c r="G29" s="25">
        <f t="shared" si="2"/>
        <v>5.6725393028767712</v>
      </c>
      <c r="H29" s="25">
        <f>SUM((C29/L29)*100)-100</f>
        <v>5.7564044028644474</v>
      </c>
      <c r="I29" s="25">
        <f>SUM((D29/L29)*100)-100</f>
        <v>5.9356859611356043</v>
      </c>
      <c r="J29" s="25">
        <f>SUM((E29/L29)*100)-100</f>
        <v>6.0321535312792349</v>
      </c>
      <c r="K29" s="25">
        <f>SUM((F29/L29)*100)-100</f>
        <v>6.3618301840295146</v>
      </c>
      <c r="L29" s="15">
        <f>SUM(L7:L28)</f>
        <v>1103736</v>
      </c>
    </row>
    <row r="33" spans="3:3" x14ac:dyDescent="0.2">
      <c r="C33" s="1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2" workbookViewId="0">
      <selection activeCell="J25" sqref="J25"/>
    </sheetView>
  </sheetViews>
  <sheetFormatPr defaultRowHeight="12.75" x14ac:dyDescent="0.2"/>
  <cols>
    <col min="1" max="1" width="24.42578125" bestFit="1" customWidth="1"/>
    <col min="2" max="2" width="19" customWidth="1"/>
    <col min="3" max="3" width="15.85546875" customWidth="1"/>
    <col min="4" max="4" width="19.140625" bestFit="1" customWidth="1"/>
    <col min="5" max="5" width="10.85546875" bestFit="1" customWidth="1"/>
    <col min="6" max="6" width="19.140625" bestFit="1" customWidth="1"/>
    <col min="7" max="7" width="10.85546875" bestFit="1" customWidth="1"/>
    <col min="8" max="8" width="19.140625" bestFit="1" customWidth="1"/>
    <col min="9" max="9" width="10.85546875" bestFit="1" customWidth="1"/>
    <col min="10" max="10" width="19.140625" bestFit="1" customWidth="1"/>
    <col min="11" max="11" width="10.85546875" bestFit="1" customWidth="1"/>
    <col min="12" max="12" width="13.42578125" bestFit="1" customWidth="1"/>
    <col min="13" max="13" width="9.28515625" bestFit="1" customWidth="1"/>
    <col min="14" max="14" width="12.28515625" bestFit="1" customWidth="1"/>
    <col min="15" max="15" width="9.28515625" bestFit="1" customWidth="1"/>
    <col min="16" max="16" width="13.42578125" bestFit="1" customWidth="1"/>
    <col min="17" max="17" width="9.28515625" bestFit="1" customWidth="1"/>
    <col min="18" max="18" width="10.85546875" bestFit="1" customWidth="1"/>
    <col min="19" max="19" width="9.28515625" bestFit="1" customWidth="1"/>
    <col min="20" max="20" width="10.85546875" bestFit="1" customWidth="1"/>
    <col min="21" max="21" width="9.28515625" bestFit="1" customWidth="1"/>
    <col min="22" max="22" width="14.42578125" bestFit="1" customWidth="1"/>
    <col min="23" max="25" width="9.28515625" bestFit="1" customWidth="1"/>
    <col min="26" max="26" width="13.42578125" bestFit="1" customWidth="1"/>
    <col min="27" max="27" width="9.28515625" bestFit="1" customWidth="1"/>
    <col min="28" max="28" width="13.42578125" bestFit="1" customWidth="1"/>
    <col min="29" max="29" width="9.28515625" bestFit="1" customWidth="1"/>
    <col min="30" max="30" width="9.85546875" bestFit="1" customWidth="1"/>
    <col min="31" max="31" width="9.28515625" bestFit="1" customWidth="1"/>
    <col min="32" max="32" width="14.42578125" bestFit="1" customWidth="1"/>
    <col min="33" max="35" width="9.28515625" bestFit="1" customWidth="1"/>
    <col min="36" max="36" width="12.28515625" bestFit="1" customWidth="1"/>
    <col min="37" max="37" width="9.28515625" bestFit="1" customWidth="1"/>
    <col min="38" max="38" width="12.28515625" bestFit="1" customWidth="1"/>
  </cols>
  <sheetData>
    <row r="1" spans="1:11" x14ac:dyDescent="0.2">
      <c r="A1" s="85" t="s">
        <v>184</v>
      </c>
      <c r="B1" s="105" t="s">
        <v>185</v>
      </c>
    </row>
    <row r="2" spans="1:11" x14ac:dyDescent="0.2">
      <c r="A2" t="s">
        <v>0</v>
      </c>
      <c r="B2" s="85" t="s">
        <v>193</v>
      </c>
      <c r="D2" s="85" t="s">
        <v>196</v>
      </c>
      <c r="F2" s="85" t="s">
        <v>197</v>
      </c>
      <c r="H2" s="85" t="s">
        <v>198</v>
      </c>
      <c r="J2" s="85" t="s">
        <v>40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ht="15" x14ac:dyDescent="0.2">
      <c r="A4" t="s">
        <v>2</v>
      </c>
      <c r="B4" s="110">
        <v>523651378000</v>
      </c>
      <c r="C4" s="110">
        <f t="shared" ref="C4:C24" si="0">SUM(B4/1000000)</f>
        <v>523651.37800000003</v>
      </c>
      <c r="D4" s="133">
        <v>526483169500</v>
      </c>
      <c r="E4" s="110">
        <f t="shared" ref="E4:E24" si="1">SUM(D4/1000000)</f>
        <v>526483.16949999996</v>
      </c>
      <c r="F4" s="135">
        <v>526727789600</v>
      </c>
      <c r="G4" s="110">
        <f>SUM(F4/1000000)</f>
        <v>526727.78960000002</v>
      </c>
      <c r="H4" s="107">
        <v>526953893600</v>
      </c>
      <c r="I4" s="110">
        <f t="shared" ref="I4:I24" si="2">SUM(H4/1000000)</f>
        <v>526953.89359999995</v>
      </c>
      <c r="J4" s="136">
        <v>530364301300</v>
      </c>
      <c r="K4" s="110">
        <f t="shared" ref="K4:K24" si="3">SUM(J4/1000000)</f>
        <v>530364.30130000005</v>
      </c>
    </row>
    <row r="5" spans="1:11" ht="15" x14ac:dyDescent="0.2">
      <c r="A5" t="s">
        <v>3</v>
      </c>
      <c r="B5" s="110">
        <v>71538269900</v>
      </c>
      <c r="C5" s="110">
        <f t="shared" si="0"/>
        <v>71538.269899999999</v>
      </c>
      <c r="D5" s="133">
        <v>71915524000</v>
      </c>
      <c r="E5" s="110">
        <f t="shared" si="1"/>
        <v>71915.524000000005</v>
      </c>
      <c r="F5" s="135">
        <v>71937675700</v>
      </c>
      <c r="G5" s="110">
        <f t="shared" ref="G5:G24" si="4">SUM(F5/1000000)</f>
        <v>71937.675700000007</v>
      </c>
      <c r="H5" s="107">
        <v>71963806200</v>
      </c>
      <c r="I5" s="110">
        <f t="shared" si="2"/>
        <v>71963.806200000006</v>
      </c>
      <c r="J5" s="136">
        <v>72097042200</v>
      </c>
      <c r="K5" s="110">
        <f t="shared" si="3"/>
        <v>72097.042199999996</v>
      </c>
    </row>
    <row r="6" spans="1:11" ht="15" x14ac:dyDescent="0.2">
      <c r="A6" t="s">
        <v>4</v>
      </c>
      <c r="B6" s="110">
        <v>52322501300</v>
      </c>
      <c r="C6" s="110">
        <f t="shared" si="0"/>
        <v>52322.501300000004</v>
      </c>
      <c r="D6" s="133">
        <v>52582972700</v>
      </c>
      <c r="E6" s="110">
        <f t="shared" si="1"/>
        <v>52582.972699999998</v>
      </c>
      <c r="F6" s="135">
        <v>52588961600</v>
      </c>
      <c r="G6" s="110">
        <f t="shared" si="4"/>
        <v>52588.961600000002</v>
      </c>
      <c r="H6" s="107">
        <v>52610616100</v>
      </c>
      <c r="I6" s="110">
        <f t="shared" si="2"/>
        <v>52610.616099999999</v>
      </c>
      <c r="J6" s="136">
        <v>52698197000</v>
      </c>
      <c r="K6" s="110">
        <f t="shared" si="3"/>
        <v>52698.197</v>
      </c>
    </row>
    <row r="7" spans="1:11" ht="15" x14ac:dyDescent="0.2">
      <c r="A7" t="s">
        <v>5</v>
      </c>
      <c r="B7" s="110">
        <v>83883062500</v>
      </c>
      <c r="C7" s="110">
        <f t="shared" si="0"/>
        <v>83883.0625</v>
      </c>
      <c r="D7" s="133">
        <v>84389053400</v>
      </c>
      <c r="E7" s="110">
        <f t="shared" si="1"/>
        <v>84389.053400000004</v>
      </c>
      <c r="F7" s="135">
        <v>84403647000</v>
      </c>
      <c r="G7" s="110">
        <f t="shared" si="4"/>
        <v>84403.646999999997</v>
      </c>
      <c r="H7" s="107">
        <v>84418969800</v>
      </c>
      <c r="I7" s="110">
        <f t="shared" si="2"/>
        <v>84418.969800000006</v>
      </c>
      <c r="J7" s="136">
        <v>84560861700</v>
      </c>
      <c r="K7" s="110">
        <f t="shared" si="3"/>
        <v>84560.861699999994</v>
      </c>
    </row>
    <row r="8" spans="1:11" ht="15" x14ac:dyDescent="0.2">
      <c r="A8" t="s">
        <v>6</v>
      </c>
      <c r="B8" s="110">
        <v>65260444600</v>
      </c>
      <c r="C8" s="110">
        <f t="shared" si="0"/>
        <v>65260.444600000003</v>
      </c>
      <c r="D8" s="133">
        <v>65600521300</v>
      </c>
      <c r="E8" s="110">
        <f t="shared" si="1"/>
        <v>65600.521299999993</v>
      </c>
      <c r="F8" s="135">
        <v>65615011800</v>
      </c>
      <c r="G8" s="110">
        <f t="shared" si="4"/>
        <v>65615.011799999993</v>
      </c>
      <c r="H8" s="107">
        <v>65631916700</v>
      </c>
      <c r="I8" s="110">
        <f t="shared" si="2"/>
        <v>65631.916700000002</v>
      </c>
      <c r="J8" s="136">
        <v>65752955100</v>
      </c>
      <c r="K8" s="110">
        <f t="shared" si="3"/>
        <v>65752.955100000006</v>
      </c>
    </row>
    <row r="9" spans="1:11" ht="15" x14ac:dyDescent="0.2">
      <c r="A9" t="s">
        <v>7</v>
      </c>
      <c r="B9" s="110">
        <v>35127143900</v>
      </c>
      <c r="C9" s="110">
        <f t="shared" si="0"/>
        <v>35127.143900000003</v>
      </c>
      <c r="D9" s="133">
        <v>35368425000</v>
      </c>
      <c r="E9" s="110">
        <f t="shared" si="1"/>
        <v>35368.425000000003</v>
      </c>
      <c r="F9" s="135">
        <v>35380034200</v>
      </c>
      <c r="G9" s="110">
        <f t="shared" si="4"/>
        <v>35380.034200000002</v>
      </c>
      <c r="H9" s="107">
        <v>35389491300</v>
      </c>
      <c r="I9" s="110">
        <f t="shared" si="2"/>
        <v>35389.491300000002</v>
      </c>
      <c r="J9" s="136">
        <v>35451615400</v>
      </c>
      <c r="K9" s="110">
        <f t="shared" si="3"/>
        <v>35451.615400000002</v>
      </c>
    </row>
    <row r="10" spans="1:11" ht="15" x14ac:dyDescent="0.2">
      <c r="A10" t="s">
        <v>8</v>
      </c>
      <c r="B10" s="110">
        <v>43452679800</v>
      </c>
      <c r="C10" s="110">
        <f t="shared" si="0"/>
        <v>43452.679799999998</v>
      </c>
      <c r="D10" s="133">
        <v>43779501400</v>
      </c>
      <c r="E10" s="110">
        <f t="shared" si="1"/>
        <v>43779.501400000001</v>
      </c>
      <c r="F10" s="135">
        <v>43791383400</v>
      </c>
      <c r="G10" s="110">
        <f t="shared" si="4"/>
        <v>43791.383399999999</v>
      </c>
      <c r="H10" s="107">
        <v>43805179800</v>
      </c>
      <c r="I10" s="110">
        <f t="shared" si="2"/>
        <v>43805.179799999998</v>
      </c>
      <c r="J10" s="136">
        <v>43892118500</v>
      </c>
      <c r="K10" s="110">
        <f t="shared" si="3"/>
        <v>43892.118499999997</v>
      </c>
    </row>
    <row r="11" spans="1:11" ht="15" x14ac:dyDescent="0.2">
      <c r="A11" t="s">
        <v>9</v>
      </c>
      <c r="B11" s="110">
        <v>10010173400</v>
      </c>
      <c r="C11" s="110">
        <f t="shared" si="0"/>
        <v>10010.1734</v>
      </c>
      <c r="D11" s="133">
        <v>10107109700</v>
      </c>
      <c r="E11" s="110">
        <f t="shared" si="1"/>
        <v>10107.109700000001</v>
      </c>
      <c r="F11" s="135">
        <v>10109324100</v>
      </c>
      <c r="G11" s="110">
        <f t="shared" si="4"/>
        <v>10109.3241</v>
      </c>
      <c r="H11" s="107">
        <v>10112851100</v>
      </c>
      <c r="I11" s="110">
        <f t="shared" si="2"/>
        <v>10112.8511</v>
      </c>
      <c r="J11" s="136">
        <v>10136705000</v>
      </c>
      <c r="K11" s="110">
        <f t="shared" si="3"/>
        <v>10136.705</v>
      </c>
    </row>
    <row r="12" spans="1:11" ht="15" x14ac:dyDescent="0.2">
      <c r="A12" t="s">
        <v>10</v>
      </c>
      <c r="B12" s="110">
        <v>28366294600</v>
      </c>
      <c r="C12" s="110">
        <f t="shared" si="0"/>
        <v>28366.294600000001</v>
      </c>
      <c r="D12" s="133">
        <v>28545979200</v>
      </c>
      <c r="E12" s="110">
        <f t="shared" si="1"/>
        <v>28545.979200000002</v>
      </c>
      <c r="F12" s="135">
        <v>28553418800</v>
      </c>
      <c r="G12" s="110">
        <f t="shared" si="4"/>
        <v>28553.418799999999</v>
      </c>
      <c r="H12" s="107">
        <v>28563955500</v>
      </c>
      <c r="I12" s="110">
        <f t="shared" si="2"/>
        <v>28563.9555</v>
      </c>
      <c r="J12" s="136">
        <v>28602790500</v>
      </c>
      <c r="K12" s="110">
        <f t="shared" si="3"/>
        <v>28602.790499999999</v>
      </c>
    </row>
    <row r="13" spans="1:11" ht="15" x14ac:dyDescent="0.2">
      <c r="A13" t="s">
        <v>11</v>
      </c>
      <c r="B13" s="110">
        <v>240567299700</v>
      </c>
      <c r="C13" s="110">
        <f t="shared" si="0"/>
        <v>240567.2997</v>
      </c>
      <c r="D13" s="133">
        <v>242287112200</v>
      </c>
      <c r="E13" s="110">
        <f t="shared" si="1"/>
        <v>242287.1122</v>
      </c>
      <c r="F13" s="135">
        <v>242378150200</v>
      </c>
      <c r="G13" s="110">
        <f t="shared" si="4"/>
        <v>242378.1502</v>
      </c>
      <c r="H13" s="107">
        <v>242467302400</v>
      </c>
      <c r="I13" s="110">
        <f t="shared" si="2"/>
        <v>242467.30239999999</v>
      </c>
      <c r="J13" s="136">
        <v>243231272200</v>
      </c>
      <c r="K13" s="110">
        <f t="shared" si="3"/>
        <v>243231.27220000001</v>
      </c>
    </row>
    <row r="14" spans="1:11" ht="15" x14ac:dyDescent="0.2">
      <c r="A14" t="s">
        <v>12</v>
      </c>
      <c r="B14" s="110">
        <v>62396697500</v>
      </c>
      <c r="C14" s="110">
        <f t="shared" si="0"/>
        <v>62396.697500000002</v>
      </c>
      <c r="D14" s="133">
        <v>62809449300</v>
      </c>
      <c r="E14" s="110">
        <f t="shared" si="1"/>
        <v>62809.4493</v>
      </c>
      <c r="F14" s="135">
        <v>62826778200</v>
      </c>
      <c r="G14" s="110">
        <f t="shared" si="4"/>
        <v>62826.778200000001</v>
      </c>
      <c r="H14" s="107">
        <v>62846336000</v>
      </c>
      <c r="I14" s="110">
        <f t="shared" si="2"/>
        <v>62846.336000000003</v>
      </c>
      <c r="J14" s="136">
        <v>63034707200</v>
      </c>
      <c r="K14" s="110">
        <f t="shared" si="3"/>
        <v>63034.707199999997</v>
      </c>
    </row>
    <row r="15" spans="1:11" ht="15" x14ac:dyDescent="0.2">
      <c r="A15" t="s">
        <v>13</v>
      </c>
      <c r="B15" s="110">
        <v>325128859000</v>
      </c>
      <c r="C15" s="110">
        <f t="shared" si="0"/>
        <v>325128.859</v>
      </c>
      <c r="D15" s="133">
        <v>327023017000</v>
      </c>
      <c r="E15" s="110">
        <f t="shared" si="1"/>
        <v>327023.01699999999</v>
      </c>
      <c r="F15" s="135">
        <v>327139963400</v>
      </c>
      <c r="G15" s="110">
        <f t="shared" si="4"/>
        <v>327139.96340000001</v>
      </c>
      <c r="H15" s="107">
        <v>327260059900</v>
      </c>
      <c r="I15" s="110">
        <f t="shared" si="2"/>
        <v>327260.05989999999</v>
      </c>
      <c r="J15" s="136">
        <v>328134951800</v>
      </c>
      <c r="K15" s="110">
        <f t="shared" si="3"/>
        <v>328134.95179999998</v>
      </c>
    </row>
    <row r="16" spans="1:11" ht="15" x14ac:dyDescent="0.2">
      <c r="A16" t="s">
        <v>14</v>
      </c>
      <c r="B16" s="110">
        <v>49459887800</v>
      </c>
      <c r="C16" s="110">
        <f t="shared" si="0"/>
        <v>49459.887799999997</v>
      </c>
      <c r="D16" s="133">
        <v>49742000500</v>
      </c>
      <c r="E16" s="110">
        <f t="shared" si="1"/>
        <v>49742.000500000002</v>
      </c>
      <c r="F16" s="135">
        <v>49761751300</v>
      </c>
      <c r="G16" s="110">
        <f t="shared" si="4"/>
        <v>49761.751300000004</v>
      </c>
      <c r="H16" s="107">
        <v>49778560400</v>
      </c>
      <c r="I16" s="110">
        <f t="shared" si="2"/>
        <v>49778.560400000002</v>
      </c>
      <c r="J16" s="136">
        <v>49892248200</v>
      </c>
      <c r="K16" s="110">
        <f t="shared" si="3"/>
        <v>49892.248200000002</v>
      </c>
    </row>
    <row r="17" spans="1:11" ht="15" x14ac:dyDescent="0.2">
      <c r="A17" t="s">
        <v>15</v>
      </c>
      <c r="B17" s="110">
        <v>53775544900</v>
      </c>
      <c r="C17" s="110">
        <f t="shared" si="0"/>
        <v>53775.544900000001</v>
      </c>
      <c r="D17" s="133">
        <v>54047263200</v>
      </c>
      <c r="E17" s="110">
        <f t="shared" si="1"/>
        <v>54047.263200000001</v>
      </c>
      <c r="F17" s="135">
        <v>54058719000</v>
      </c>
      <c r="G17" s="110">
        <f t="shared" si="4"/>
        <v>54058.718999999997</v>
      </c>
      <c r="H17" s="107">
        <v>54075628900</v>
      </c>
      <c r="I17" s="110">
        <f t="shared" si="2"/>
        <v>54075.628900000003</v>
      </c>
      <c r="J17" s="136">
        <v>54151522700</v>
      </c>
      <c r="K17" s="110">
        <f t="shared" si="3"/>
        <v>54151.522700000001</v>
      </c>
    </row>
    <row r="18" spans="1:11" ht="15" x14ac:dyDescent="0.2">
      <c r="A18" t="s">
        <v>16</v>
      </c>
      <c r="B18" s="110">
        <v>50932110700</v>
      </c>
      <c r="C18" s="110">
        <f t="shared" si="0"/>
        <v>50932.110699999997</v>
      </c>
      <c r="D18" s="133">
        <v>51168175100</v>
      </c>
      <c r="E18" s="110">
        <f t="shared" si="1"/>
        <v>51168.1751</v>
      </c>
      <c r="F18" s="135">
        <v>51177544300</v>
      </c>
      <c r="G18" s="110">
        <f t="shared" si="4"/>
        <v>51177.544300000001</v>
      </c>
      <c r="H18" s="107">
        <v>51188675600</v>
      </c>
      <c r="I18" s="110">
        <f t="shared" si="2"/>
        <v>51188.675600000002</v>
      </c>
      <c r="J18" s="136">
        <v>51306704200</v>
      </c>
      <c r="K18" s="110">
        <f t="shared" si="3"/>
        <v>51306.7042</v>
      </c>
    </row>
    <row r="19" spans="1:11" ht="15" x14ac:dyDescent="0.2">
      <c r="A19" t="s">
        <v>17</v>
      </c>
      <c r="B19" s="110">
        <v>52028814700</v>
      </c>
      <c r="C19" s="110">
        <f t="shared" si="0"/>
        <v>52028.814700000003</v>
      </c>
      <c r="D19" s="133">
        <v>52276266900</v>
      </c>
      <c r="E19" s="110">
        <f t="shared" si="1"/>
        <v>52276.266900000002</v>
      </c>
      <c r="F19" s="135">
        <v>52290375900</v>
      </c>
      <c r="G19" s="110">
        <f t="shared" si="4"/>
        <v>52290.375899999999</v>
      </c>
      <c r="H19" s="107">
        <v>52303276900</v>
      </c>
      <c r="I19" s="110">
        <f t="shared" si="2"/>
        <v>52303.276899999997</v>
      </c>
      <c r="J19" s="136">
        <v>52367017000</v>
      </c>
      <c r="K19" s="110">
        <f t="shared" si="3"/>
        <v>52367.017</v>
      </c>
    </row>
    <row r="20" spans="1:11" ht="15" x14ac:dyDescent="0.2">
      <c r="A20" t="s">
        <v>18</v>
      </c>
      <c r="B20" s="110">
        <v>51772239600</v>
      </c>
      <c r="C20" s="110">
        <f t="shared" si="0"/>
        <v>51772.239600000001</v>
      </c>
      <c r="D20" s="133">
        <v>52080128600</v>
      </c>
      <c r="E20" s="110">
        <f t="shared" si="1"/>
        <v>52080.128599999996</v>
      </c>
      <c r="F20" s="135">
        <v>52088039600</v>
      </c>
      <c r="G20" s="110">
        <f t="shared" si="4"/>
        <v>52088.039599999996</v>
      </c>
      <c r="H20" s="107">
        <v>52101382300</v>
      </c>
      <c r="I20" s="110">
        <f t="shared" si="2"/>
        <v>52101.382299999997</v>
      </c>
      <c r="J20" s="136">
        <v>52158532700</v>
      </c>
      <c r="K20" s="110">
        <f t="shared" si="3"/>
        <v>52158.532700000003</v>
      </c>
    </row>
    <row r="21" spans="1:11" ht="15" x14ac:dyDescent="0.2">
      <c r="A21" t="s">
        <v>19</v>
      </c>
      <c r="B21" s="110">
        <v>46783053300</v>
      </c>
      <c r="C21" s="110">
        <f t="shared" si="0"/>
        <v>46783.0533</v>
      </c>
      <c r="D21" s="133">
        <v>46988686900</v>
      </c>
      <c r="E21" s="110">
        <f t="shared" si="1"/>
        <v>46988.686900000001</v>
      </c>
      <c r="F21" s="135">
        <v>46998767800</v>
      </c>
      <c r="G21" s="110">
        <f t="shared" si="4"/>
        <v>46998.767800000001</v>
      </c>
      <c r="H21" s="107">
        <v>47010528600</v>
      </c>
      <c r="I21" s="110">
        <f t="shared" si="2"/>
        <v>47010.528599999998</v>
      </c>
      <c r="J21" s="136">
        <v>47093102300</v>
      </c>
      <c r="K21" s="110">
        <f t="shared" si="3"/>
        <v>47093.102299999999</v>
      </c>
    </row>
    <row r="22" spans="1:11" ht="15" x14ac:dyDescent="0.2">
      <c r="A22" t="s">
        <v>20</v>
      </c>
      <c r="B22" s="110">
        <v>22746438000</v>
      </c>
      <c r="C22" s="110">
        <f t="shared" si="0"/>
        <v>22746.437999999998</v>
      </c>
      <c r="D22" s="133">
        <v>22916805900</v>
      </c>
      <c r="E22" s="110">
        <f t="shared" si="1"/>
        <v>22916.805899999999</v>
      </c>
      <c r="F22" s="135">
        <v>22921970700</v>
      </c>
      <c r="G22" s="110">
        <f t="shared" si="4"/>
        <v>22921.970700000002</v>
      </c>
      <c r="H22" s="107">
        <v>22929168800</v>
      </c>
      <c r="I22" s="110">
        <f t="shared" si="2"/>
        <v>22929.168799999999</v>
      </c>
      <c r="J22" s="136">
        <v>22960416100</v>
      </c>
      <c r="K22" s="110">
        <f t="shared" si="3"/>
        <v>22960.416099999999</v>
      </c>
    </row>
    <row r="23" spans="1:11" ht="15" x14ac:dyDescent="0.2">
      <c r="A23" t="s">
        <v>21</v>
      </c>
      <c r="B23" s="110">
        <v>50019252700</v>
      </c>
      <c r="C23" s="110">
        <f t="shared" si="0"/>
        <v>50019.252699999997</v>
      </c>
      <c r="D23" s="133">
        <v>50212572700</v>
      </c>
      <c r="E23" s="110">
        <f t="shared" si="1"/>
        <v>50212.572699999997</v>
      </c>
      <c r="F23" s="135">
        <v>50221161000</v>
      </c>
      <c r="G23" s="110">
        <f t="shared" si="4"/>
        <v>50221.161</v>
      </c>
      <c r="H23" s="107">
        <v>50234217200</v>
      </c>
      <c r="I23" s="110">
        <f t="shared" si="2"/>
        <v>50234.217199999999</v>
      </c>
      <c r="J23" s="136">
        <v>50295115600</v>
      </c>
      <c r="K23" s="110">
        <f t="shared" si="3"/>
        <v>50295.115599999997</v>
      </c>
    </row>
    <row r="24" spans="1:11" ht="15" x14ac:dyDescent="0.2">
      <c r="A24" t="s">
        <v>22</v>
      </c>
      <c r="B24" s="110">
        <v>50219511700</v>
      </c>
      <c r="C24" s="110">
        <f t="shared" si="0"/>
        <v>50219.511700000003</v>
      </c>
      <c r="D24" s="133">
        <v>50432241500</v>
      </c>
      <c r="E24" s="110">
        <f t="shared" si="1"/>
        <v>50432.241499999996</v>
      </c>
      <c r="F24" s="135">
        <v>50447454800</v>
      </c>
      <c r="G24" s="110">
        <f t="shared" si="4"/>
        <v>50447.4548</v>
      </c>
      <c r="H24" s="107">
        <v>50454302400</v>
      </c>
      <c r="I24" s="110">
        <f t="shared" si="2"/>
        <v>50454.3024</v>
      </c>
      <c r="J24" s="136">
        <v>50517746800</v>
      </c>
      <c r="K24" s="110">
        <f t="shared" si="3"/>
        <v>50517.746800000001</v>
      </c>
    </row>
    <row r="25" spans="1:11" ht="14.25" x14ac:dyDescent="0.2">
      <c r="B25" s="110"/>
      <c r="C25" s="110"/>
      <c r="D25" s="110"/>
      <c r="E25" s="110"/>
      <c r="F25" s="110"/>
      <c r="G25" s="110"/>
      <c r="H25" s="110"/>
      <c r="I25" s="110"/>
      <c r="J25" s="110"/>
      <c r="K25" s="110"/>
    </row>
    <row r="26" spans="1:11" ht="14.25" x14ac:dyDescent="0.2">
      <c r="A26" t="s">
        <v>38</v>
      </c>
      <c r="B26" s="110">
        <f>SUM(B4:B25)</f>
        <v>1969441657600</v>
      </c>
      <c r="C26" s="110">
        <f>SUM(B26/1000000)</f>
        <v>1969441.6576</v>
      </c>
      <c r="D26" s="110">
        <f>SUM(D4:D24)</f>
        <v>1980755976000</v>
      </c>
      <c r="E26" s="110">
        <f>SUM(D26/1000000)</f>
        <v>1980755.976</v>
      </c>
      <c r="F26" s="110">
        <f>SUM(F4:F24)</f>
        <v>1981417922400</v>
      </c>
      <c r="G26" s="110">
        <f>SUM(F26/1000000)</f>
        <v>1981417.9224</v>
      </c>
      <c r="H26" s="110">
        <f>SUM(H4:H25)</f>
        <v>1982100119500</v>
      </c>
      <c r="I26" s="110">
        <f>SUM(I4:I25)</f>
        <v>1982100.1194999998</v>
      </c>
      <c r="J26" s="110">
        <f>SUM(J4:J25)</f>
        <v>1988699923500</v>
      </c>
      <c r="K26" s="110">
        <f>SUM(K4:K25)</f>
        <v>1988699.9235000003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tabSelected="1" topLeftCell="A3" workbookViewId="0">
      <selection activeCell="A3" sqref="A3"/>
    </sheetView>
  </sheetViews>
  <sheetFormatPr defaultRowHeight="12.75" x14ac:dyDescent="0.2"/>
  <cols>
    <col min="1" max="1" width="24.42578125" bestFit="1" customWidth="1"/>
    <col min="2" max="2" width="33.42578125" bestFit="1" customWidth="1"/>
    <col min="3" max="3" width="27" bestFit="1" customWidth="1"/>
    <col min="4" max="4" width="9.140625" bestFit="1" customWidth="1"/>
    <col min="5" max="5" width="9.140625" customWidth="1"/>
    <col min="6" max="7" width="39.42578125" bestFit="1" customWidth="1"/>
    <col min="8" max="8" width="6.42578125" bestFit="1" customWidth="1"/>
    <col min="9" max="9" width="6.7109375" bestFit="1" customWidth="1"/>
    <col min="10" max="10" width="11.140625" bestFit="1" customWidth="1"/>
    <col min="11" max="11" width="8.42578125" bestFit="1" customWidth="1"/>
    <col min="12" max="12" width="11.140625" bestFit="1" customWidth="1"/>
    <col min="13" max="23" width="2" customWidth="1"/>
  </cols>
  <sheetData>
    <row r="2" spans="1:14" ht="13.5" thickBot="1" x14ac:dyDescent="0.25"/>
    <row r="3" spans="1:14" x14ac:dyDescent="0.2">
      <c r="A3" s="108" t="s">
        <v>184</v>
      </c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109" t="s">
        <v>185</v>
      </c>
      <c r="B4" s="38" t="s">
        <v>186</v>
      </c>
      <c r="C4" s="39"/>
      <c r="D4" s="39"/>
      <c r="E4" s="39"/>
      <c r="F4" s="12"/>
      <c r="G4" s="38" t="s">
        <v>187</v>
      </c>
      <c r="H4" s="39"/>
      <c r="I4" s="39"/>
      <c r="J4" s="39"/>
      <c r="K4" s="39"/>
      <c r="L4" s="22"/>
    </row>
    <row r="5" spans="1:14" x14ac:dyDescent="0.2">
      <c r="A5" s="3"/>
      <c r="B5" s="134" t="s">
        <v>39</v>
      </c>
      <c r="C5" s="86" t="s">
        <v>189</v>
      </c>
      <c r="D5" s="11"/>
      <c r="E5" s="11"/>
      <c r="F5" s="112" t="s">
        <v>40</v>
      </c>
      <c r="G5" s="8"/>
      <c r="H5" s="11"/>
      <c r="I5" s="11"/>
      <c r="J5" s="11"/>
      <c r="K5" s="108" t="s">
        <v>40</v>
      </c>
      <c r="L5" s="3" t="s">
        <v>50</v>
      </c>
    </row>
    <row r="6" spans="1:14" ht="13.5" thickBot="1" x14ac:dyDescent="0.25">
      <c r="A6" s="7" t="s">
        <v>0</v>
      </c>
      <c r="B6" s="93">
        <v>42536</v>
      </c>
      <c r="C6" s="93">
        <v>42593</v>
      </c>
      <c r="D6" s="94">
        <v>42621</v>
      </c>
      <c r="E6" s="94">
        <v>42649</v>
      </c>
      <c r="F6" s="113" t="s">
        <v>188</v>
      </c>
      <c r="G6" s="120" t="s">
        <v>39</v>
      </c>
      <c r="H6" s="94" t="s">
        <v>164</v>
      </c>
      <c r="I6" s="94" t="s">
        <v>165</v>
      </c>
      <c r="J6" s="94" t="s">
        <v>166</v>
      </c>
      <c r="K6" s="111" t="s">
        <v>191</v>
      </c>
      <c r="L6" s="87" t="s">
        <v>192</v>
      </c>
      <c r="N6" s="39"/>
    </row>
    <row r="7" spans="1:14" x14ac:dyDescent="0.2">
      <c r="A7" s="9" t="s">
        <v>2</v>
      </c>
      <c r="B7" s="62">
        <f>SUM('2016'!C4)</f>
        <v>523651.37800000003</v>
      </c>
      <c r="C7" s="27">
        <f>SUM('2016'!E4)</f>
        <v>526483.16949999996</v>
      </c>
      <c r="D7" s="27">
        <f>SUM('2016'!G4)</f>
        <v>526727.78960000002</v>
      </c>
      <c r="E7" s="37">
        <f>SUM('2016'!I4)</f>
        <v>526953.89359999995</v>
      </c>
      <c r="F7" s="114">
        <f>SUM('2016'!K4)</f>
        <v>530364.30130000005</v>
      </c>
      <c r="G7" s="23">
        <f t="shared" ref="G7:G27" si="0">SUM((B7/L7)*100)-100</f>
        <v>4.4362616441660379</v>
      </c>
      <c r="H7" s="31">
        <f t="shared" ref="H7:H27" si="1">SUM((C7/L7)*100)-100</f>
        <v>5.0010299813472585</v>
      </c>
      <c r="I7" s="23">
        <f t="shared" ref="I7:I27" si="2">SUM((D7/$L7)*100)-100</f>
        <v>5.0498166547722434</v>
      </c>
      <c r="J7" s="31">
        <f>SUM((E7/L7)*100)-100</f>
        <v>5.0949105044112457</v>
      </c>
      <c r="K7" s="117">
        <f t="shared" ref="K7:K27" si="3">SUM((F7/L7)*100)-100</f>
        <v>5.7750772065993061</v>
      </c>
      <c r="L7" s="27">
        <f>SUM('2015'!M4)</f>
        <v>501407.62390000001</v>
      </c>
    </row>
    <row r="8" spans="1:14" x14ac:dyDescent="0.2">
      <c r="A8" s="9" t="s">
        <v>3</v>
      </c>
      <c r="B8" s="41">
        <f>SUM('2016'!C5)</f>
        <v>71538.269899999999</v>
      </c>
      <c r="C8" s="4">
        <f>SUM('2016'!E5)</f>
        <v>71915.524000000005</v>
      </c>
      <c r="D8" s="4">
        <f>SUM('2016'!G5)</f>
        <v>71937.675700000007</v>
      </c>
      <c r="E8" s="13">
        <f>SUM('2016'!I5)</f>
        <v>71963.806200000006</v>
      </c>
      <c r="F8" s="115">
        <f>SUM('2016'!K5)</f>
        <v>72097.042199999996</v>
      </c>
      <c r="G8" s="24">
        <f t="shared" si="0"/>
        <v>4.4968088854865158</v>
      </c>
      <c r="H8" s="32">
        <f t="shared" si="1"/>
        <v>5.0478684742083715</v>
      </c>
      <c r="I8" s="24">
        <f t="shared" si="2"/>
        <v>5.0802257280897436</v>
      </c>
      <c r="J8" s="32">
        <f t="shared" ref="J8:J27" si="4">SUM((E8/L8)*100)-100</f>
        <v>5.1183948628535489</v>
      </c>
      <c r="K8" s="118">
        <f t="shared" si="3"/>
        <v>5.3130142861094782</v>
      </c>
      <c r="L8" s="4">
        <f>SUM('2015'!M5)</f>
        <v>68459.765100000004</v>
      </c>
    </row>
    <row r="9" spans="1:14" x14ac:dyDescent="0.2">
      <c r="A9" s="9" t="s">
        <v>4</v>
      </c>
      <c r="B9" s="41">
        <f>SUM('2016'!C6)</f>
        <v>52322.501300000004</v>
      </c>
      <c r="C9" s="4">
        <f>SUM('2016'!E6)</f>
        <v>52582.972699999998</v>
      </c>
      <c r="D9" s="4">
        <f>SUM('2016'!G6)</f>
        <v>52588.961600000002</v>
      </c>
      <c r="E9" s="13">
        <f>SUM('2016'!I6)</f>
        <v>52610.616099999999</v>
      </c>
      <c r="F9" s="115">
        <f>SUM('2016'!K6)</f>
        <v>52698.197</v>
      </c>
      <c r="G9" s="24">
        <f t="shared" si="0"/>
        <v>3.8831901839652829</v>
      </c>
      <c r="H9" s="32">
        <f t="shared" si="1"/>
        <v>4.4003405363258707</v>
      </c>
      <c r="I9" s="24">
        <f t="shared" si="2"/>
        <v>4.4122311383084849</v>
      </c>
      <c r="J9" s="32">
        <f t="shared" si="4"/>
        <v>4.4552248501140639</v>
      </c>
      <c r="K9" s="118">
        <f t="shared" si="3"/>
        <v>4.6291114775712856</v>
      </c>
      <c r="L9" s="4">
        <f>SUM('2015'!M6)</f>
        <v>50366.667800000003</v>
      </c>
    </row>
    <row r="10" spans="1:14" x14ac:dyDescent="0.2">
      <c r="A10" s="9" t="s">
        <v>5</v>
      </c>
      <c r="B10" s="41">
        <f>SUM('2016'!C7)</f>
        <v>83883.0625</v>
      </c>
      <c r="C10" s="4">
        <f>SUM('2016'!E7)</f>
        <v>84389.053400000004</v>
      </c>
      <c r="D10" s="4">
        <f>SUM('2016'!G7)</f>
        <v>84403.646999999997</v>
      </c>
      <c r="E10" s="13">
        <f>SUM('2016'!I7)</f>
        <v>84418.969800000006</v>
      </c>
      <c r="F10" s="115">
        <f>SUM('2016'!K7)</f>
        <v>84560.861699999994</v>
      </c>
      <c r="G10" s="24">
        <f t="shared" si="0"/>
        <v>4.0424968016999685</v>
      </c>
      <c r="H10" s="32">
        <f t="shared" si="1"/>
        <v>4.6700913961979893</v>
      </c>
      <c r="I10" s="24">
        <f t="shared" si="2"/>
        <v>4.6881922444034956</v>
      </c>
      <c r="J10" s="32">
        <f t="shared" si="4"/>
        <v>4.7071975396619052</v>
      </c>
      <c r="K10" s="118">
        <f t="shared" si="3"/>
        <v>4.8831900119436114</v>
      </c>
      <c r="L10" s="4">
        <f>SUM('2015'!M7)</f>
        <v>80623.846099999995</v>
      </c>
    </row>
    <row r="11" spans="1:14" x14ac:dyDescent="0.2">
      <c r="A11" s="9" t="s">
        <v>6</v>
      </c>
      <c r="B11" s="41">
        <f>SUM('2016'!C8)</f>
        <v>65260.444600000003</v>
      </c>
      <c r="C11" s="4">
        <f>SUM('2016'!E8)</f>
        <v>65600.521299999993</v>
      </c>
      <c r="D11" s="4">
        <f>SUM('2016'!G8)</f>
        <v>65615.011799999993</v>
      </c>
      <c r="E11" s="13">
        <f>SUM('2016'!I8)</f>
        <v>65631.916700000002</v>
      </c>
      <c r="F11" s="115">
        <f>SUM('2016'!K8)</f>
        <v>65752.955100000006</v>
      </c>
      <c r="G11" s="24">
        <f t="shared" si="0"/>
        <v>3.8455563141441758</v>
      </c>
      <c r="H11" s="32">
        <f t="shared" si="1"/>
        <v>4.3867027056135726</v>
      </c>
      <c r="I11" s="24">
        <f t="shared" si="2"/>
        <v>4.4097606857268232</v>
      </c>
      <c r="J11" s="32">
        <f t="shared" si="4"/>
        <v>4.436660575172823</v>
      </c>
      <c r="K11" s="118">
        <f t="shared" si="3"/>
        <v>4.6292626951923097</v>
      </c>
      <c r="L11" s="4">
        <f>SUM('2015'!M8)</f>
        <v>62843.752699999997</v>
      </c>
    </row>
    <row r="12" spans="1:14" x14ac:dyDescent="0.2">
      <c r="A12" s="9" t="s">
        <v>7</v>
      </c>
      <c r="B12" s="41">
        <f>SUM('2016'!C9)</f>
        <v>35127.143900000003</v>
      </c>
      <c r="C12" s="4">
        <f>SUM('2016'!E9)</f>
        <v>35368.425000000003</v>
      </c>
      <c r="D12" s="4">
        <f>SUM('2016'!G9)</f>
        <v>35380.034200000002</v>
      </c>
      <c r="E12" s="13">
        <f>SUM('2016'!I9)</f>
        <v>35389.491300000002</v>
      </c>
      <c r="F12" s="115">
        <f>SUM('2016'!K9)</f>
        <v>35451.615400000002</v>
      </c>
      <c r="G12" s="24">
        <f t="shared" si="0"/>
        <v>3.5959035716280852</v>
      </c>
      <c r="H12" s="32">
        <f t="shared" si="1"/>
        <v>4.3074824475086473</v>
      </c>
      <c r="I12" s="24">
        <f t="shared" si="2"/>
        <v>4.3417199467817653</v>
      </c>
      <c r="J12" s="32">
        <f t="shared" si="4"/>
        <v>4.369610538241659</v>
      </c>
      <c r="K12" s="118">
        <f t="shared" si="3"/>
        <v>4.5528250429960337</v>
      </c>
      <c r="L12" s="4">
        <f>SUM('2015'!M9)</f>
        <v>33907.850299999998</v>
      </c>
    </row>
    <row r="13" spans="1:14" x14ac:dyDescent="0.2">
      <c r="A13" s="9" t="s">
        <v>8</v>
      </c>
      <c r="B13" s="41">
        <f>SUM('2016'!C10)</f>
        <v>43452.679799999998</v>
      </c>
      <c r="C13" s="4">
        <f>SUM('2016'!E10)</f>
        <v>43779.501400000001</v>
      </c>
      <c r="D13" s="4">
        <f>SUM('2016'!G10)</f>
        <v>43791.383399999999</v>
      </c>
      <c r="E13" s="13">
        <f>SUM('2016'!I10)</f>
        <v>43805.179799999998</v>
      </c>
      <c r="F13" s="115">
        <f>SUM('2016'!K10)</f>
        <v>43892.118499999997</v>
      </c>
      <c r="G13" s="24">
        <f t="shared" si="0"/>
        <v>3.488231180803453</v>
      </c>
      <c r="H13" s="32">
        <f t="shared" si="1"/>
        <v>4.2665994989682616</v>
      </c>
      <c r="I13" s="24">
        <f t="shared" si="2"/>
        <v>4.2948980335707319</v>
      </c>
      <c r="J13" s="32">
        <f t="shared" si="4"/>
        <v>4.3277559617637564</v>
      </c>
      <c r="K13" s="118">
        <f t="shared" si="3"/>
        <v>4.5348118286416792</v>
      </c>
      <c r="L13" s="4">
        <f>SUM('2015'!M10)</f>
        <v>41988.039900000003</v>
      </c>
    </row>
    <row r="14" spans="1:14" x14ac:dyDescent="0.2">
      <c r="A14" s="9" t="s">
        <v>9</v>
      </c>
      <c r="B14" s="41">
        <f>SUM('2016'!C11)</f>
        <v>10010.1734</v>
      </c>
      <c r="C14" s="4">
        <f>SUM('2016'!E11)</f>
        <v>10107.109700000001</v>
      </c>
      <c r="D14" s="4">
        <f>SUM('2016'!G11)</f>
        <v>10109.3241</v>
      </c>
      <c r="E14" s="13">
        <f>SUM('2016'!I11)</f>
        <v>10112.8511</v>
      </c>
      <c r="F14" s="115">
        <f>SUM('2016'!K11)</f>
        <v>10136.705</v>
      </c>
      <c r="G14" s="24">
        <f t="shared" si="0"/>
        <v>3.1841531759846617</v>
      </c>
      <c r="H14" s="32">
        <f t="shared" si="1"/>
        <v>4.1833656399279135</v>
      </c>
      <c r="I14" s="24">
        <f t="shared" si="2"/>
        <v>4.2061915171292839</v>
      </c>
      <c r="J14" s="32">
        <f t="shared" si="4"/>
        <v>4.2425475814759466</v>
      </c>
      <c r="K14" s="118">
        <f t="shared" si="3"/>
        <v>4.4884318806874575</v>
      </c>
      <c r="L14" s="4">
        <f>SUM('2015'!M11)</f>
        <v>9701.2700999999997</v>
      </c>
    </row>
    <row r="15" spans="1:14" x14ac:dyDescent="0.2">
      <c r="A15" s="9" t="s">
        <v>10</v>
      </c>
      <c r="B15" s="41">
        <f>SUM('2016'!C12)</f>
        <v>28366.294600000001</v>
      </c>
      <c r="C15" s="4">
        <f>SUM('2016'!E12)</f>
        <v>28545.979200000002</v>
      </c>
      <c r="D15" s="4">
        <f>SUM('2016'!G12)</f>
        <v>28553.418799999999</v>
      </c>
      <c r="E15" s="13">
        <f>SUM('2016'!I12)</f>
        <v>28563.9555</v>
      </c>
      <c r="F15" s="115">
        <f>SUM('2016'!K12)</f>
        <v>28602.790499999999</v>
      </c>
      <c r="G15" s="24">
        <f t="shared" si="0"/>
        <v>3.2103202873765326</v>
      </c>
      <c r="H15" s="32">
        <f t="shared" si="1"/>
        <v>3.8640999007599817</v>
      </c>
      <c r="I15" s="24">
        <f t="shared" si="2"/>
        <v>3.8911687692758505</v>
      </c>
      <c r="J15" s="32">
        <f t="shared" si="4"/>
        <v>3.9295063878159908</v>
      </c>
      <c r="K15" s="118">
        <f t="shared" si="3"/>
        <v>4.0708069293523579</v>
      </c>
      <c r="L15" s="4">
        <f>SUM('2015'!M12)</f>
        <v>27483.971099999999</v>
      </c>
    </row>
    <row r="16" spans="1:14" x14ac:dyDescent="0.2">
      <c r="A16" s="9" t="s">
        <v>11</v>
      </c>
      <c r="B16" s="41">
        <f>SUM('2016'!C13)</f>
        <v>240567.2997</v>
      </c>
      <c r="C16" s="4">
        <f>SUM('2016'!E13)</f>
        <v>242287.1122</v>
      </c>
      <c r="D16" s="4">
        <f>SUM('2016'!G13)</f>
        <v>242378.1502</v>
      </c>
      <c r="E16" s="13">
        <f>SUM('2016'!I13)</f>
        <v>242467.30239999999</v>
      </c>
      <c r="F16" s="115">
        <f>SUM('2016'!K13)</f>
        <v>243231.27220000001</v>
      </c>
      <c r="G16" s="24">
        <f t="shared" si="0"/>
        <v>4.1329295656203442</v>
      </c>
      <c r="H16" s="32">
        <f t="shared" si="1"/>
        <v>4.8773745261445214</v>
      </c>
      <c r="I16" s="24">
        <f t="shared" si="2"/>
        <v>4.9167816012275267</v>
      </c>
      <c r="J16" s="32">
        <f t="shared" si="4"/>
        <v>4.955372381332694</v>
      </c>
      <c r="K16" s="118">
        <f t="shared" si="3"/>
        <v>5.286067423729861</v>
      </c>
      <c r="L16" s="4">
        <f>SUM('2015'!M13)</f>
        <v>231019.42939999999</v>
      </c>
    </row>
    <row r="17" spans="1:12" x14ac:dyDescent="0.2">
      <c r="A17" s="9" t="s">
        <v>12</v>
      </c>
      <c r="B17" s="41">
        <f>SUM('2016'!C14)</f>
        <v>62396.697500000002</v>
      </c>
      <c r="C17" s="4">
        <f>SUM('2016'!E14)</f>
        <v>62809.4493</v>
      </c>
      <c r="D17" s="4">
        <f>SUM('2016'!G14)</f>
        <v>62826.778200000001</v>
      </c>
      <c r="E17" s="13">
        <f>SUM('2016'!I14)</f>
        <v>62846.336000000003</v>
      </c>
      <c r="F17" s="115">
        <f>SUM('2016'!K14)</f>
        <v>63034.707199999997</v>
      </c>
      <c r="G17" s="24">
        <f t="shared" si="0"/>
        <v>3.7173456267322109</v>
      </c>
      <c r="H17" s="32">
        <f t="shared" si="1"/>
        <v>4.4034319552378918</v>
      </c>
      <c r="I17" s="24">
        <f t="shared" si="2"/>
        <v>4.4322364846864417</v>
      </c>
      <c r="J17" s="32">
        <f t="shared" si="4"/>
        <v>4.464745947263367</v>
      </c>
      <c r="K17" s="118">
        <f t="shared" si="3"/>
        <v>4.777861250465449</v>
      </c>
      <c r="L17" s="4">
        <f>SUM('2015'!M14)</f>
        <v>60160.330099999999</v>
      </c>
    </row>
    <row r="18" spans="1:12" x14ac:dyDescent="0.2">
      <c r="A18" s="9" t="s">
        <v>13</v>
      </c>
      <c r="B18" s="41">
        <f>SUM('2016'!C15)</f>
        <v>325128.859</v>
      </c>
      <c r="C18" s="4">
        <f>SUM('2016'!E15)</f>
        <v>327023.01699999999</v>
      </c>
      <c r="D18" s="4">
        <f>SUM('2016'!G15)</f>
        <v>327139.96340000001</v>
      </c>
      <c r="E18" s="13">
        <f>SUM('2016'!I15)</f>
        <v>327260.05989999999</v>
      </c>
      <c r="F18" s="115">
        <f>SUM('2016'!K15)</f>
        <v>328134.95179999998</v>
      </c>
      <c r="G18" s="24">
        <f t="shared" si="0"/>
        <v>4.3554237149604234</v>
      </c>
      <c r="H18" s="32">
        <f t="shared" si="1"/>
        <v>4.9633846978182561</v>
      </c>
      <c r="I18" s="24">
        <f t="shared" si="2"/>
        <v>5.0009205571740694</v>
      </c>
      <c r="J18" s="32">
        <f t="shared" si="4"/>
        <v>5.0394674926344578</v>
      </c>
      <c r="K18" s="118">
        <f t="shared" si="3"/>
        <v>5.3202783539344978</v>
      </c>
      <c r="L18" s="4">
        <f>SUM('2015'!M15)</f>
        <v>311559.1384</v>
      </c>
    </row>
    <row r="19" spans="1:12" x14ac:dyDescent="0.2">
      <c r="A19" s="9" t="s">
        <v>14</v>
      </c>
      <c r="B19" s="41">
        <f>SUM('2016'!C16)</f>
        <v>49459.887799999997</v>
      </c>
      <c r="C19" s="4">
        <f>SUM('2016'!E16)</f>
        <v>49742.000500000002</v>
      </c>
      <c r="D19" s="4">
        <f>SUM('2016'!G16)</f>
        <v>49761.751300000004</v>
      </c>
      <c r="E19" s="13">
        <f>SUM('2016'!I16)</f>
        <v>49778.560400000002</v>
      </c>
      <c r="F19" s="115">
        <f>SUM('2016'!K16)</f>
        <v>49892.248200000002</v>
      </c>
      <c r="G19" s="24">
        <f t="shared" si="0"/>
        <v>3.5844834188311694</v>
      </c>
      <c r="H19" s="32">
        <f t="shared" si="1"/>
        <v>4.1753156991945843</v>
      </c>
      <c r="I19" s="24">
        <f t="shared" si="2"/>
        <v>4.2166800553650177</v>
      </c>
      <c r="J19" s="32">
        <f t="shared" si="4"/>
        <v>4.2518835711367444</v>
      </c>
      <c r="K19" s="118">
        <f t="shared" si="3"/>
        <v>4.4899814026895086</v>
      </c>
      <c r="L19" s="4">
        <f>SUM('2015'!M16)</f>
        <v>47748.355900000002</v>
      </c>
    </row>
    <row r="20" spans="1:12" x14ac:dyDescent="0.2">
      <c r="A20" s="9" t="s">
        <v>15</v>
      </c>
      <c r="B20" s="41">
        <f>SUM('2016'!C17)</f>
        <v>53775.544900000001</v>
      </c>
      <c r="C20" s="4">
        <f>SUM('2016'!E17)</f>
        <v>54047.263200000001</v>
      </c>
      <c r="D20" s="4">
        <f>SUM('2016'!G17)</f>
        <v>54058.718999999997</v>
      </c>
      <c r="E20" s="13">
        <f>SUM('2016'!I17)</f>
        <v>54075.628900000003</v>
      </c>
      <c r="F20" s="115">
        <f>SUM('2016'!K17)</f>
        <v>54151.522700000001</v>
      </c>
      <c r="G20" s="24">
        <f t="shared" si="0"/>
        <v>3.8858635597081417</v>
      </c>
      <c r="H20" s="32">
        <f t="shared" si="1"/>
        <v>4.4107804209499619</v>
      </c>
      <c r="I20" s="24">
        <f t="shared" si="2"/>
        <v>4.4329112180990933</v>
      </c>
      <c r="J20" s="32">
        <f t="shared" si="4"/>
        <v>4.4655784754458381</v>
      </c>
      <c r="K20" s="118">
        <f t="shared" si="3"/>
        <v>4.6121933161971356</v>
      </c>
      <c r="L20" s="4">
        <f>SUM('2015'!M17)</f>
        <v>51764.063999999998</v>
      </c>
    </row>
    <row r="21" spans="1:12" x14ac:dyDescent="0.2">
      <c r="A21" s="9" t="s">
        <v>16</v>
      </c>
      <c r="B21" s="41">
        <f>SUM('2016'!C18)</f>
        <v>50932.110699999997</v>
      </c>
      <c r="C21" s="4">
        <f>SUM('2016'!E18)</f>
        <v>51168.1751</v>
      </c>
      <c r="D21" s="4">
        <f>SUM('2016'!G18)</f>
        <v>51177.544300000001</v>
      </c>
      <c r="E21" s="13">
        <f>SUM('2016'!I18)</f>
        <v>51188.675600000002</v>
      </c>
      <c r="F21" s="115">
        <f>SUM('2016'!K18)</f>
        <v>51306.7042</v>
      </c>
      <c r="G21" s="24">
        <f t="shared" si="0"/>
        <v>3.6293327784201921</v>
      </c>
      <c r="H21" s="32">
        <f t="shared" si="1"/>
        <v>4.1096426640409049</v>
      </c>
      <c r="I21" s="24">
        <f t="shared" si="2"/>
        <v>4.12870576453534</v>
      </c>
      <c r="J21" s="32">
        <f t="shared" si="4"/>
        <v>4.1513541326493311</v>
      </c>
      <c r="K21" s="118">
        <f t="shared" si="3"/>
        <v>4.3915017506975147</v>
      </c>
      <c r="L21" s="4">
        <f>SUM('2015'!M18)</f>
        <v>49148.3534</v>
      </c>
    </row>
    <row r="22" spans="1:12" x14ac:dyDescent="0.2">
      <c r="A22" s="9" t="s">
        <v>17</v>
      </c>
      <c r="B22" s="41">
        <f>SUM('2016'!C19)</f>
        <v>52028.814700000003</v>
      </c>
      <c r="C22" s="4">
        <f>SUM('2016'!E19)</f>
        <v>52276.266900000002</v>
      </c>
      <c r="D22" s="4">
        <f>SUM('2016'!G19)</f>
        <v>52290.375899999999</v>
      </c>
      <c r="E22" s="13">
        <f>SUM('2016'!I19)</f>
        <v>52303.276899999997</v>
      </c>
      <c r="F22" s="115">
        <f>SUM('2016'!K19)</f>
        <v>52367.017</v>
      </c>
      <c r="G22" s="24">
        <f t="shared" si="0"/>
        <v>3.4400860865383862</v>
      </c>
      <c r="H22" s="32">
        <f t="shared" si="1"/>
        <v>3.9320534130649065</v>
      </c>
      <c r="I22" s="24">
        <f t="shared" si="2"/>
        <v>3.960103949734048</v>
      </c>
      <c r="J22" s="32">
        <f t="shared" si="4"/>
        <v>3.9857528244642708</v>
      </c>
      <c r="K22" s="118">
        <f t="shared" si="3"/>
        <v>4.1124764769092224</v>
      </c>
      <c r="L22" s="4">
        <f>SUM('2015'!M19)</f>
        <v>50298.502899999999</v>
      </c>
    </row>
    <row r="23" spans="1:12" x14ac:dyDescent="0.2">
      <c r="A23" s="9" t="s">
        <v>18</v>
      </c>
      <c r="B23" s="41">
        <f>SUM('2016'!C20)</f>
        <v>51772.239600000001</v>
      </c>
      <c r="C23" s="4">
        <f>SUM('2016'!E20)</f>
        <v>52080.128599999996</v>
      </c>
      <c r="D23" s="4">
        <f>SUM('2016'!G20)</f>
        <v>52088.039599999996</v>
      </c>
      <c r="E23" s="13">
        <f>SUM('2016'!I20)</f>
        <v>52101.382299999997</v>
      </c>
      <c r="F23" s="115">
        <f>SUM('2016'!K20)</f>
        <v>52158.532700000003</v>
      </c>
      <c r="G23" s="24">
        <f t="shared" si="0"/>
        <v>3.1515000420478003</v>
      </c>
      <c r="H23" s="32">
        <f t="shared" si="1"/>
        <v>3.7649409988582931</v>
      </c>
      <c r="I23" s="24">
        <f t="shared" si="2"/>
        <v>3.7807029501112623</v>
      </c>
      <c r="J23" s="32">
        <f t="shared" si="4"/>
        <v>3.807287071838374</v>
      </c>
      <c r="K23" s="118">
        <f t="shared" si="3"/>
        <v>3.9211540695489333</v>
      </c>
      <c r="L23" s="4">
        <f>SUM('2015'!M20)</f>
        <v>50190.486400000002</v>
      </c>
    </row>
    <row r="24" spans="1:12" x14ac:dyDescent="0.2">
      <c r="A24" s="9" t="s">
        <v>19</v>
      </c>
      <c r="B24" s="41">
        <f>SUM('2016'!C21)</f>
        <v>46783.0533</v>
      </c>
      <c r="C24" s="4">
        <f>SUM('2016'!E21)</f>
        <v>46988.686900000001</v>
      </c>
      <c r="D24" s="4">
        <f>SUM('2016'!G21)</f>
        <v>46998.767800000001</v>
      </c>
      <c r="E24" s="13">
        <f>SUM('2016'!I21)</f>
        <v>47010.528599999998</v>
      </c>
      <c r="F24" s="115">
        <f>SUM('2016'!K21)</f>
        <v>47093.102299999999</v>
      </c>
      <c r="G24" s="24">
        <f t="shared" si="0"/>
        <v>3.0126208449591445</v>
      </c>
      <c r="H24" s="32">
        <f t="shared" si="1"/>
        <v>3.4654099336478765</v>
      </c>
      <c r="I24" s="24">
        <f t="shared" si="2"/>
        <v>3.4876072862408733</v>
      </c>
      <c r="J24" s="32">
        <f t="shared" si="4"/>
        <v>3.5135036471188812</v>
      </c>
      <c r="K24" s="118">
        <f t="shared" si="3"/>
        <v>3.6953244700420811</v>
      </c>
      <c r="L24" s="4">
        <f>SUM('2015'!M21)</f>
        <v>45414.8753</v>
      </c>
    </row>
    <row r="25" spans="1:12" x14ac:dyDescent="0.2">
      <c r="A25" s="9" t="s">
        <v>20</v>
      </c>
      <c r="B25" s="41">
        <f>SUM('2016'!C22)</f>
        <v>22746.437999999998</v>
      </c>
      <c r="C25" s="4">
        <f>SUM('2016'!E22)</f>
        <v>22916.805899999999</v>
      </c>
      <c r="D25" s="4">
        <f>SUM('2016'!G22)</f>
        <v>22921.970700000002</v>
      </c>
      <c r="E25" s="13">
        <f>SUM('2016'!I22)</f>
        <v>22929.168799999999</v>
      </c>
      <c r="F25" s="115">
        <f>SUM('2016'!K22)</f>
        <v>22960.416099999999</v>
      </c>
      <c r="G25" s="24">
        <f t="shared" si="0"/>
        <v>3.060468153922713</v>
      </c>
      <c r="H25" s="32">
        <f t="shared" si="1"/>
        <v>3.8323778275340459</v>
      </c>
      <c r="I25" s="24">
        <f t="shared" si="2"/>
        <v>3.8557787092862554</v>
      </c>
      <c r="J25" s="32">
        <f t="shared" si="4"/>
        <v>3.8883921477427918</v>
      </c>
      <c r="K25" s="118">
        <f t="shared" si="3"/>
        <v>4.0299686603618738</v>
      </c>
      <c r="L25" s="4">
        <f>SUM('2015'!M22)</f>
        <v>22070.963199999998</v>
      </c>
    </row>
    <row r="26" spans="1:12" x14ac:dyDescent="0.2">
      <c r="A26" s="9" t="s">
        <v>21</v>
      </c>
      <c r="B26" s="41">
        <f>SUM('2016'!C23)</f>
        <v>50019.252699999997</v>
      </c>
      <c r="C26" s="4">
        <f>SUM('2016'!E23)</f>
        <v>50212.572699999997</v>
      </c>
      <c r="D26" s="4">
        <f>SUM('2016'!G23)</f>
        <v>50221.161</v>
      </c>
      <c r="E26" s="13">
        <f>SUM('2016'!I23)</f>
        <v>50234.217199999999</v>
      </c>
      <c r="F26" s="115">
        <f>SUM('2016'!K23)</f>
        <v>50295.115599999997</v>
      </c>
      <c r="G26" s="24">
        <f t="shared" si="0"/>
        <v>3.7336830047141945</v>
      </c>
      <c r="H26" s="32">
        <f t="shared" si="1"/>
        <v>4.1346045402426768</v>
      </c>
      <c r="I26" s="24">
        <f t="shared" si="2"/>
        <v>4.1524156018171823</v>
      </c>
      <c r="J26" s="32">
        <f t="shared" si="4"/>
        <v>4.179492529978603</v>
      </c>
      <c r="K26" s="118">
        <f t="shared" si="3"/>
        <v>4.305788205745344</v>
      </c>
      <c r="L26" s="4">
        <f>SUM('2015'!M23)</f>
        <v>48218.911399999997</v>
      </c>
    </row>
    <row r="27" spans="1:12" x14ac:dyDescent="0.2">
      <c r="A27" s="9" t="s">
        <v>22</v>
      </c>
      <c r="B27" s="41">
        <f>SUM('2016'!C24)</f>
        <v>50219.511700000003</v>
      </c>
      <c r="C27" s="4">
        <f>SUM('2016'!E24)</f>
        <v>50432.241499999996</v>
      </c>
      <c r="D27" s="4">
        <f>SUM('2016'!G24)</f>
        <v>50447.4548</v>
      </c>
      <c r="E27" s="13">
        <f>SUM('2016'!I24)</f>
        <v>50454.3024</v>
      </c>
      <c r="F27" s="115">
        <f>SUM('2016'!K24)</f>
        <v>50517.746800000001</v>
      </c>
      <c r="G27" s="24">
        <f t="shared" si="0"/>
        <v>3.0014510629461313</v>
      </c>
      <c r="H27" s="32">
        <f t="shared" si="1"/>
        <v>3.4377651038954866</v>
      </c>
      <c r="I27" s="24">
        <f t="shared" si="2"/>
        <v>3.468967955584219</v>
      </c>
      <c r="J27" s="32">
        <f t="shared" si="4"/>
        <v>3.4830125512487911</v>
      </c>
      <c r="K27" s="118">
        <f t="shared" si="3"/>
        <v>3.6131385728010628</v>
      </c>
      <c r="L27" s="4">
        <f>SUM('2015'!M24)</f>
        <v>48756.120600000002</v>
      </c>
    </row>
    <row r="28" spans="1:12" x14ac:dyDescent="0.2">
      <c r="A28" s="9"/>
      <c r="B28" s="41"/>
      <c r="C28" s="4"/>
      <c r="D28" s="4"/>
      <c r="E28" s="13"/>
      <c r="F28" s="115"/>
      <c r="G28" s="24"/>
      <c r="H28" s="32"/>
      <c r="I28" s="24"/>
      <c r="J28" s="32"/>
      <c r="K28" s="118"/>
      <c r="L28" s="4"/>
    </row>
    <row r="29" spans="1:12" ht="13.5" thickBot="1" x14ac:dyDescent="0.25">
      <c r="A29" s="10" t="s">
        <v>42</v>
      </c>
      <c r="B29" s="42">
        <f>SUM('2016'!C26)</f>
        <v>1969441.6576</v>
      </c>
      <c r="C29" s="42">
        <f>SUM('2016'!E26)</f>
        <v>1980755.976</v>
      </c>
      <c r="D29" s="42">
        <f>SUM('2016'!G26)</f>
        <v>1981417.9224</v>
      </c>
      <c r="E29" s="42">
        <f>SUM('2016'!I26)</f>
        <v>1982100.1194999998</v>
      </c>
      <c r="F29" s="116">
        <f>SUM('2016'!K26)</f>
        <v>1988699.9235000003</v>
      </c>
      <c r="G29" s="25">
        <f>SUM((B29/L29)*100)-100</f>
        <v>4.0308508219128072</v>
      </c>
      <c r="H29" s="33">
        <f>SUM((C29/L29)*100)-100</f>
        <v>4.628501513965503</v>
      </c>
      <c r="I29" s="25">
        <f>SUM((D29/$L29)*100)-100</f>
        <v>4.6634671840196233</v>
      </c>
      <c r="J29" s="33">
        <f>SUM((E29/L29)*100)-100</f>
        <v>4.6995025468684588</v>
      </c>
      <c r="K29" s="119">
        <f>SUM((F29/L29)*100)-100</f>
        <v>5.0481207568714836</v>
      </c>
      <c r="L29" s="5">
        <f>SUM('2015'!M26)</f>
        <v>1893132.318</v>
      </c>
    </row>
    <row r="32" spans="1:12" ht="13.5" thickBo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x14ac:dyDescent="0.2">
      <c r="A33" s="108" t="s">
        <v>184</v>
      </c>
      <c r="B33" s="8"/>
      <c r="C33" s="11"/>
      <c r="D33" s="11"/>
      <c r="E33" s="11"/>
      <c r="F33" s="8"/>
      <c r="G33" s="11"/>
      <c r="H33" s="11"/>
      <c r="I33" s="11"/>
      <c r="J33" s="21"/>
      <c r="K33" s="39"/>
    </row>
    <row r="34" spans="1:11" ht="13.5" thickBot="1" x14ac:dyDescent="0.25">
      <c r="A34" s="109" t="s">
        <v>185</v>
      </c>
      <c r="B34" s="38" t="s">
        <v>186</v>
      </c>
      <c r="C34" s="39"/>
      <c r="D34" s="39"/>
      <c r="E34" s="39"/>
      <c r="F34" s="19" t="s">
        <v>187</v>
      </c>
      <c r="G34" s="14"/>
      <c r="H34" s="14"/>
      <c r="I34" s="14"/>
      <c r="J34" s="20"/>
      <c r="K34" s="26"/>
    </row>
    <row r="35" spans="1:11" x14ac:dyDescent="0.2">
      <c r="A35" s="3"/>
      <c r="B35" s="81" t="s">
        <v>189</v>
      </c>
      <c r="C35" s="11"/>
      <c r="D35" s="11"/>
      <c r="E35" s="96" t="s">
        <v>40</v>
      </c>
      <c r="F35" s="86" t="s">
        <v>190</v>
      </c>
      <c r="H35" s="11"/>
      <c r="I35" s="96" t="s">
        <v>40</v>
      </c>
      <c r="J35" s="3" t="s">
        <v>50</v>
      </c>
    </row>
    <row r="36" spans="1:11" ht="13.5" thickBot="1" x14ac:dyDescent="0.25">
      <c r="A36" s="7" t="s">
        <v>0</v>
      </c>
      <c r="B36" s="93">
        <v>42593</v>
      </c>
      <c r="C36" s="94">
        <v>42621</v>
      </c>
      <c r="D36" s="94">
        <v>42649</v>
      </c>
      <c r="E36" s="97" t="s">
        <v>188</v>
      </c>
      <c r="F36" s="94" t="s">
        <v>164</v>
      </c>
      <c r="G36" s="94" t="s">
        <v>182</v>
      </c>
      <c r="H36" s="94" t="s">
        <v>166</v>
      </c>
      <c r="I36" s="98" t="s">
        <v>41</v>
      </c>
      <c r="J36" s="83" t="s">
        <v>192</v>
      </c>
    </row>
    <row r="37" spans="1:11" x14ac:dyDescent="0.2">
      <c r="A37" s="9" t="s">
        <v>2</v>
      </c>
      <c r="B37" s="27">
        <f t="shared" ref="B37:B57" si="5">SUM(C7)</f>
        <v>526483.16949999996</v>
      </c>
      <c r="C37" s="27">
        <f>SUM(D7)</f>
        <v>526727.78960000002</v>
      </c>
      <c r="D37" s="27">
        <f>SUM(E7)</f>
        <v>526953.89359999995</v>
      </c>
      <c r="E37" s="27">
        <f t="shared" ref="E37:E57" si="6">SUM(F7)</f>
        <v>530364.30130000005</v>
      </c>
      <c r="F37" s="31">
        <f t="shared" ref="F37:F57" si="7">SUM((B37/J37)*100)-100</f>
        <v>5.0010299813472585</v>
      </c>
      <c r="G37" s="31">
        <f>SUM((C37/$J37)*100)-100</f>
        <v>5.0498166547722434</v>
      </c>
      <c r="H37" s="31">
        <f>SUM((D37/$J37)*100)-100</f>
        <v>5.0949105044112457</v>
      </c>
      <c r="I37" s="23">
        <f>SUM((E37/J37)*100)-100</f>
        <v>5.7750772065993061</v>
      </c>
      <c r="J37" s="27">
        <f>SUM(L7)</f>
        <v>501407.62390000001</v>
      </c>
    </row>
    <row r="38" spans="1:11" x14ac:dyDescent="0.2">
      <c r="A38" s="9" t="s">
        <v>3</v>
      </c>
      <c r="B38" s="4">
        <f t="shared" si="5"/>
        <v>71915.524000000005</v>
      </c>
      <c r="C38" s="4">
        <f>SUM(D8)</f>
        <v>71937.675700000007</v>
      </c>
      <c r="D38" s="4">
        <f>SUM(E8)</f>
        <v>71963.806200000006</v>
      </c>
      <c r="E38" s="4">
        <f t="shared" si="6"/>
        <v>72097.042199999996</v>
      </c>
      <c r="F38" s="24">
        <f t="shared" si="7"/>
        <v>5.0478684742083715</v>
      </c>
      <c r="G38" s="24">
        <f>SUM((C38/$J38)*100)-100</f>
        <v>5.0802257280897436</v>
      </c>
      <c r="H38" s="24">
        <f>SUM((D38/$J38)*100)-100</f>
        <v>5.1183948628535489</v>
      </c>
      <c r="I38" s="24">
        <f t="shared" ref="I38:I57" si="8">SUM((E38/J38)*100)-100</f>
        <v>5.3130142861094782</v>
      </c>
      <c r="J38" s="4">
        <f>SUM(L8)</f>
        <v>68459.765100000004</v>
      </c>
    </row>
    <row r="39" spans="1:11" x14ac:dyDescent="0.2">
      <c r="A39" s="9" t="s">
        <v>4</v>
      </c>
      <c r="B39" s="4">
        <f t="shared" si="5"/>
        <v>52582.972699999998</v>
      </c>
      <c r="C39" s="4">
        <f t="shared" ref="C39:D57" si="9">SUM(D9)</f>
        <v>52588.961600000002</v>
      </c>
      <c r="D39" s="4">
        <f t="shared" si="9"/>
        <v>52610.616099999999</v>
      </c>
      <c r="E39" s="4">
        <f t="shared" si="6"/>
        <v>52698.197</v>
      </c>
      <c r="F39" s="24">
        <f t="shared" si="7"/>
        <v>4.4003405363258707</v>
      </c>
      <c r="G39" s="24">
        <f t="shared" ref="G39:G57" si="10">SUM((C39/$J39)*100)-100</f>
        <v>4.4122311383084849</v>
      </c>
      <c r="H39" s="24">
        <f t="shared" ref="H39:H57" si="11">SUM((D39/$J39)*100)-100</f>
        <v>4.4552248501140639</v>
      </c>
      <c r="I39" s="24">
        <f t="shared" si="8"/>
        <v>4.6291114775712856</v>
      </c>
      <c r="J39" s="4">
        <f>SUM(L9)</f>
        <v>50366.667800000003</v>
      </c>
    </row>
    <row r="40" spans="1:11" x14ac:dyDescent="0.2">
      <c r="A40" s="9" t="s">
        <v>5</v>
      </c>
      <c r="B40" s="4">
        <f t="shared" si="5"/>
        <v>84389.053400000004</v>
      </c>
      <c r="C40" s="4">
        <f t="shared" si="9"/>
        <v>84403.646999999997</v>
      </c>
      <c r="D40" s="4">
        <f t="shared" si="9"/>
        <v>84418.969800000006</v>
      </c>
      <c r="E40" s="4">
        <f t="shared" si="6"/>
        <v>84560.861699999994</v>
      </c>
      <c r="F40" s="24">
        <f t="shared" si="7"/>
        <v>4.6700913961979893</v>
      </c>
      <c r="G40" s="24">
        <f t="shared" si="10"/>
        <v>4.6881922444034956</v>
      </c>
      <c r="H40" s="24">
        <f t="shared" si="11"/>
        <v>4.7071975396619052</v>
      </c>
      <c r="I40" s="24">
        <f t="shared" si="8"/>
        <v>4.8831900119436114</v>
      </c>
      <c r="J40" s="4">
        <f t="shared" ref="J40:J59" si="12">SUM(L10)</f>
        <v>80623.846099999995</v>
      </c>
    </row>
    <row r="41" spans="1:11" x14ac:dyDescent="0.2">
      <c r="A41" s="9" t="s">
        <v>6</v>
      </c>
      <c r="B41" s="4">
        <f t="shared" si="5"/>
        <v>65600.521299999993</v>
      </c>
      <c r="C41" s="4">
        <f t="shared" si="9"/>
        <v>65615.011799999993</v>
      </c>
      <c r="D41" s="4">
        <f t="shared" si="9"/>
        <v>65631.916700000002</v>
      </c>
      <c r="E41" s="4">
        <f t="shared" si="6"/>
        <v>65752.955100000006</v>
      </c>
      <c r="F41" s="24">
        <f t="shared" si="7"/>
        <v>4.3867027056135726</v>
      </c>
      <c r="G41" s="24">
        <f t="shared" si="10"/>
        <v>4.4097606857268232</v>
      </c>
      <c r="H41" s="24">
        <f t="shared" si="11"/>
        <v>4.436660575172823</v>
      </c>
      <c r="I41" s="24">
        <f t="shared" si="8"/>
        <v>4.6292626951923097</v>
      </c>
      <c r="J41" s="4">
        <f t="shared" si="12"/>
        <v>62843.752699999997</v>
      </c>
    </row>
    <row r="42" spans="1:11" x14ac:dyDescent="0.2">
      <c r="A42" s="9" t="s">
        <v>7</v>
      </c>
      <c r="B42" s="4">
        <f t="shared" si="5"/>
        <v>35368.425000000003</v>
      </c>
      <c r="C42" s="4">
        <f t="shared" si="9"/>
        <v>35380.034200000002</v>
      </c>
      <c r="D42" s="4">
        <f t="shared" si="9"/>
        <v>35389.491300000002</v>
      </c>
      <c r="E42" s="4">
        <f t="shared" si="6"/>
        <v>35451.615400000002</v>
      </c>
      <c r="F42" s="24">
        <f t="shared" si="7"/>
        <v>4.3074824475086473</v>
      </c>
      <c r="G42" s="24">
        <f t="shared" si="10"/>
        <v>4.3417199467817653</v>
      </c>
      <c r="H42" s="24">
        <f t="shared" si="11"/>
        <v>4.369610538241659</v>
      </c>
      <c r="I42" s="24">
        <f t="shared" si="8"/>
        <v>4.5528250429960337</v>
      </c>
      <c r="J42" s="4">
        <f t="shared" si="12"/>
        <v>33907.850299999998</v>
      </c>
    </row>
    <row r="43" spans="1:11" x14ac:dyDescent="0.2">
      <c r="A43" s="9" t="s">
        <v>8</v>
      </c>
      <c r="B43" s="4">
        <f t="shared" si="5"/>
        <v>43779.501400000001</v>
      </c>
      <c r="C43" s="4">
        <f t="shared" si="9"/>
        <v>43791.383399999999</v>
      </c>
      <c r="D43" s="4">
        <f t="shared" si="9"/>
        <v>43805.179799999998</v>
      </c>
      <c r="E43" s="4">
        <f t="shared" si="6"/>
        <v>43892.118499999997</v>
      </c>
      <c r="F43" s="24">
        <f t="shared" si="7"/>
        <v>4.2665994989682616</v>
      </c>
      <c r="G43" s="24">
        <f t="shared" si="10"/>
        <v>4.2948980335707319</v>
      </c>
      <c r="H43" s="24">
        <f t="shared" si="11"/>
        <v>4.3277559617637564</v>
      </c>
      <c r="I43" s="24">
        <f t="shared" si="8"/>
        <v>4.5348118286416792</v>
      </c>
      <c r="J43" s="4">
        <f t="shared" si="12"/>
        <v>41988.039900000003</v>
      </c>
    </row>
    <row r="44" spans="1:11" x14ac:dyDescent="0.2">
      <c r="A44" s="9" t="s">
        <v>9</v>
      </c>
      <c r="B44" s="4">
        <f t="shared" si="5"/>
        <v>10107.109700000001</v>
      </c>
      <c r="C44" s="4">
        <f t="shared" si="9"/>
        <v>10109.3241</v>
      </c>
      <c r="D44" s="4">
        <f t="shared" si="9"/>
        <v>10112.8511</v>
      </c>
      <c r="E44" s="4">
        <f t="shared" si="6"/>
        <v>10136.705</v>
      </c>
      <c r="F44" s="24">
        <f t="shared" si="7"/>
        <v>4.1833656399279135</v>
      </c>
      <c r="G44" s="24">
        <f t="shared" si="10"/>
        <v>4.2061915171292839</v>
      </c>
      <c r="H44" s="24">
        <f t="shared" si="11"/>
        <v>4.2425475814759466</v>
      </c>
      <c r="I44" s="24">
        <f t="shared" si="8"/>
        <v>4.4884318806874575</v>
      </c>
      <c r="J44" s="4">
        <f t="shared" si="12"/>
        <v>9701.2700999999997</v>
      </c>
    </row>
    <row r="45" spans="1:11" x14ac:dyDescent="0.2">
      <c r="A45" s="9" t="s">
        <v>10</v>
      </c>
      <c r="B45" s="4">
        <f t="shared" si="5"/>
        <v>28545.979200000002</v>
      </c>
      <c r="C45" s="4">
        <f t="shared" si="9"/>
        <v>28553.418799999999</v>
      </c>
      <c r="D45" s="4">
        <f t="shared" si="9"/>
        <v>28563.9555</v>
      </c>
      <c r="E45" s="4">
        <f t="shared" si="6"/>
        <v>28602.790499999999</v>
      </c>
      <c r="F45" s="24">
        <f t="shared" si="7"/>
        <v>3.8640999007599817</v>
      </c>
      <c r="G45" s="24">
        <f t="shared" si="10"/>
        <v>3.8911687692758505</v>
      </c>
      <c r="H45" s="24">
        <f t="shared" si="11"/>
        <v>3.9295063878159908</v>
      </c>
      <c r="I45" s="24">
        <f t="shared" si="8"/>
        <v>4.0708069293523579</v>
      </c>
      <c r="J45" s="4">
        <f t="shared" si="12"/>
        <v>27483.971099999999</v>
      </c>
    </row>
    <row r="46" spans="1:11" x14ac:dyDescent="0.2">
      <c r="A46" s="9" t="s">
        <v>11</v>
      </c>
      <c r="B46" s="4">
        <f t="shared" si="5"/>
        <v>242287.1122</v>
      </c>
      <c r="C46" s="4">
        <f t="shared" si="9"/>
        <v>242378.1502</v>
      </c>
      <c r="D46" s="4">
        <f t="shared" si="9"/>
        <v>242467.30239999999</v>
      </c>
      <c r="E46" s="4">
        <f t="shared" si="6"/>
        <v>243231.27220000001</v>
      </c>
      <c r="F46" s="24">
        <f t="shared" si="7"/>
        <v>4.8773745261445214</v>
      </c>
      <c r="G46" s="24">
        <f t="shared" si="10"/>
        <v>4.9167816012275267</v>
      </c>
      <c r="H46" s="24">
        <f t="shared" si="11"/>
        <v>4.955372381332694</v>
      </c>
      <c r="I46" s="24">
        <f t="shared" si="8"/>
        <v>5.286067423729861</v>
      </c>
      <c r="J46" s="4">
        <f t="shared" si="12"/>
        <v>231019.42939999999</v>
      </c>
    </row>
    <row r="47" spans="1:11" x14ac:dyDescent="0.2">
      <c r="A47" s="9" t="s">
        <v>12</v>
      </c>
      <c r="B47" s="4">
        <f t="shared" si="5"/>
        <v>62809.4493</v>
      </c>
      <c r="C47" s="4">
        <f t="shared" si="9"/>
        <v>62826.778200000001</v>
      </c>
      <c r="D47" s="4">
        <f t="shared" si="9"/>
        <v>62846.336000000003</v>
      </c>
      <c r="E47" s="4">
        <f t="shared" si="6"/>
        <v>63034.707199999997</v>
      </c>
      <c r="F47" s="24">
        <f t="shared" si="7"/>
        <v>4.4034319552378918</v>
      </c>
      <c r="G47" s="24">
        <f t="shared" si="10"/>
        <v>4.4322364846864417</v>
      </c>
      <c r="H47" s="24">
        <f t="shared" si="11"/>
        <v>4.464745947263367</v>
      </c>
      <c r="I47" s="24">
        <f t="shared" si="8"/>
        <v>4.777861250465449</v>
      </c>
      <c r="J47" s="4">
        <f t="shared" si="12"/>
        <v>60160.330099999999</v>
      </c>
    </row>
    <row r="48" spans="1:11" x14ac:dyDescent="0.2">
      <c r="A48" s="9" t="s">
        <v>13</v>
      </c>
      <c r="B48" s="4">
        <f t="shared" si="5"/>
        <v>327023.01699999999</v>
      </c>
      <c r="C48" s="4">
        <f t="shared" si="9"/>
        <v>327139.96340000001</v>
      </c>
      <c r="D48" s="4">
        <f t="shared" si="9"/>
        <v>327260.05989999999</v>
      </c>
      <c r="E48" s="4">
        <f t="shared" si="6"/>
        <v>328134.95179999998</v>
      </c>
      <c r="F48" s="24">
        <f t="shared" si="7"/>
        <v>4.9633846978182561</v>
      </c>
      <c r="G48" s="24">
        <f t="shared" si="10"/>
        <v>5.0009205571740694</v>
      </c>
      <c r="H48" s="24">
        <f t="shared" si="11"/>
        <v>5.0394674926344578</v>
      </c>
      <c r="I48" s="24">
        <f t="shared" si="8"/>
        <v>5.3202783539344978</v>
      </c>
      <c r="J48" s="4">
        <f t="shared" si="12"/>
        <v>311559.1384</v>
      </c>
    </row>
    <row r="49" spans="1:12" x14ac:dyDescent="0.2">
      <c r="A49" s="9" t="s">
        <v>14</v>
      </c>
      <c r="B49" s="4">
        <f t="shared" si="5"/>
        <v>49742.000500000002</v>
      </c>
      <c r="C49" s="4">
        <f t="shared" si="9"/>
        <v>49761.751300000004</v>
      </c>
      <c r="D49" s="4">
        <f t="shared" si="9"/>
        <v>49778.560400000002</v>
      </c>
      <c r="E49" s="4">
        <f t="shared" si="6"/>
        <v>49892.248200000002</v>
      </c>
      <c r="F49" s="24">
        <f t="shared" si="7"/>
        <v>4.1753156991945843</v>
      </c>
      <c r="G49" s="24">
        <f t="shared" si="10"/>
        <v>4.2166800553650177</v>
      </c>
      <c r="H49" s="24">
        <f t="shared" si="11"/>
        <v>4.2518835711367444</v>
      </c>
      <c r="I49" s="24">
        <f t="shared" si="8"/>
        <v>4.4899814026895086</v>
      </c>
      <c r="J49" s="4">
        <f t="shared" si="12"/>
        <v>47748.355900000002</v>
      </c>
    </row>
    <row r="50" spans="1:12" x14ac:dyDescent="0.2">
      <c r="A50" s="9" t="s">
        <v>15</v>
      </c>
      <c r="B50" s="4">
        <f t="shared" si="5"/>
        <v>54047.263200000001</v>
      </c>
      <c r="C50" s="4">
        <f t="shared" si="9"/>
        <v>54058.718999999997</v>
      </c>
      <c r="D50" s="4">
        <f t="shared" si="9"/>
        <v>54075.628900000003</v>
      </c>
      <c r="E50" s="4">
        <f t="shared" si="6"/>
        <v>54151.522700000001</v>
      </c>
      <c r="F50" s="24">
        <f t="shared" si="7"/>
        <v>4.4107804209499619</v>
      </c>
      <c r="G50" s="24">
        <f t="shared" si="10"/>
        <v>4.4329112180990933</v>
      </c>
      <c r="H50" s="24">
        <f t="shared" si="11"/>
        <v>4.4655784754458381</v>
      </c>
      <c r="I50" s="24">
        <f t="shared" si="8"/>
        <v>4.6121933161971356</v>
      </c>
      <c r="J50" s="4">
        <f t="shared" si="12"/>
        <v>51764.063999999998</v>
      </c>
    </row>
    <row r="51" spans="1:12" x14ac:dyDescent="0.2">
      <c r="A51" s="9" t="s">
        <v>16</v>
      </c>
      <c r="B51" s="4">
        <f t="shared" si="5"/>
        <v>51168.1751</v>
      </c>
      <c r="C51" s="4">
        <f t="shared" si="9"/>
        <v>51177.544300000001</v>
      </c>
      <c r="D51" s="4">
        <f t="shared" si="9"/>
        <v>51188.675600000002</v>
      </c>
      <c r="E51" s="4">
        <f t="shared" si="6"/>
        <v>51306.7042</v>
      </c>
      <c r="F51" s="24">
        <f t="shared" si="7"/>
        <v>4.1096426640409049</v>
      </c>
      <c r="G51" s="24">
        <f t="shared" si="10"/>
        <v>4.12870576453534</v>
      </c>
      <c r="H51" s="24">
        <f t="shared" si="11"/>
        <v>4.1513541326493311</v>
      </c>
      <c r="I51" s="24">
        <f t="shared" si="8"/>
        <v>4.3915017506975147</v>
      </c>
      <c r="J51" s="4">
        <f t="shared" si="12"/>
        <v>49148.3534</v>
      </c>
    </row>
    <row r="52" spans="1:12" x14ac:dyDescent="0.2">
      <c r="A52" s="9" t="s">
        <v>17</v>
      </c>
      <c r="B52" s="4">
        <f t="shared" si="5"/>
        <v>52276.266900000002</v>
      </c>
      <c r="C52" s="4">
        <f t="shared" si="9"/>
        <v>52290.375899999999</v>
      </c>
      <c r="D52" s="4">
        <f t="shared" si="9"/>
        <v>52303.276899999997</v>
      </c>
      <c r="E52" s="4">
        <f t="shared" si="6"/>
        <v>52367.017</v>
      </c>
      <c r="F52" s="24">
        <f t="shared" si="7"/>
        <v>3.9320534130649065</v>
      </c>
      <c r="G52" s="24">
        <f t="shared" si="10"/>
        <v>3.960103949734048</v>
      </c>
      <c r="H52" s="24">
        <f t="shared" si="11"/>
        <v>3.9857528244642708</v>
      </c>
      <c r="I52" s="24">
        <f t="shared" si="8"/>
        <v>4.1124764769092224</v>
      </c>
      <c r="J52" s="4">
        <f t="shared" si="12"/>
        <v>50298.502899999999</v>
      </c>
    </row>
    <row r="53" spans="1:12" x14ac:dyDescent="0.2">
      <c r="A53" s="9" t="s">
        <v>18</v>
      </c>
      <c r="B53" s="4">
        <f t="shared" si="5"/>
        <v>52080.128599999996</v>
      </c>
      <c r="C53" s="4">
        <f t="shared" si="9"/>
        <v>52088.039599999996</v>
      </c>
      <c r="D53" s="4">
        <f t="shared" si="9"/>
        <v>52101.382299999997</v>
      </c>
      <c r="E53" s="4">
        <f t="shared" si="6"/>
        <v>52158.532700000003</v>
      </c>
      <c r="F53" s="24">
        <f t="shared" si="7"/>
        <v>3.7649409988582931</v>
      </c>
      <c r="G53" s="24">
        <f t="shared" si="10"/>
        <v>3.7807029501112623</v>
      </c>
      <c r="H53" s="24">
        <f t="shared" si="11"/>
        <v>3.807287071838374</v>
      </c>
      <c r="I53" s="24">
        <f t="shared" si="8"/>
        <v>3.9211540695489333</v>
      </c>
      <c r="J53" s="4">
        <f t="shared" si="12"/>
        <v>50190.486400000002</v>
      </c>
    </row>
    <row r="54" spans="1:12" x14ac:dyDescent="0.2">
      <c r="A54" s="9" t="s">
        <v>19</v>
      </c>
      <c r="B54" s="4">
        <f t="shared" si="5"/>
        <v>46988.686900000001</v>
      </c>
      <c r="C54" s="4">
        <f t="shared" si="9"/>
        <v>46998.767800000001</v>
      </c>
      <c r="D54" s="4">
        <f t="shared" si="9"/>
        <v>47010.528599999998</v>
      </c>
      <c r="E54" s="4">
        <f t="shared" si="6"/>
        <v>47093.102299999999</v>
      </c>
      <c r="F54" s="24">
        <f t="shared" si="7"/>
        <v>3.4654099336478765</v>
      </c>
      <c r="G54" s="24">
        <f t="shared" si="10"/>
        <v>3.4876072862408733</v>
      </c>
      <c r="H54" s="24">
        <f t="shared" si="11"/>
        <v>3.5135036471188812</v>
      </c>
      <c r="I54" s="24">
        <f t="shared" si="8"/>
        <v>3.6953244700420811</v>
      </c>
      <c r="J54" s="4">
        <f t="shared" si="12"/>
        <v>45414.8753</v>
      </c>
    </row>
    <row r="55" spans="1:12" x14ac:dyDescent="0.2">
      <c r="A55" s="9" t="s">
        <v>20</v>
      </c>
      <c r="B55" s="4">
        <f t="shared" si="5"/>
        <v>22916.805899999999</v>
      </c>
      <c r="C55" s="4">
        <f t="shared" si="9"/>
        <v>22921.970700000002</v>
      </c>
      <c r="D55" s="4">
        <f t="shared" si="9"/>
        <v>22929.168799999999</v>
      </c>
      <c r="E55" s="4">
        <f t="shared" si="6"/>
        <v>22960.416099999999</v>
      </c>
      <c r="F55" s="24">
        <f t="shared" si="7"/>
        <v>3.8323778275340459</v>
      </c>
      <c r="G55" s="24">
        <f t="shared" si="10"/>
        <v>3.8557787092862554</v>
      </c>
      <c r="H55" s="24">
        <f t="shared" si="11"/>
        <v>3.8883921477427918</v>
      </c>
      <c r="I55" s="24">
        <f t="shared" si="8"/>
        <v>4.0299686603618738</v>
      </c>
      <c r="J55" s="4">
        <f t="shared" si="12"/>
        <v>22070.963199999998</v>
      </c>
    </row>
    <row r="56" spans="1:12" x14ac:dyDescent="0.2">
      <c r="A56" s="9" t="s">
        <v>21</v>
      </c>
      <c r="B56" s="4">
        <f t="shared" si="5"/>
        <v>50212.572699999997</v>
      </c>
      <c r="C56" s="4">
        <f t="shared" si="9"/>
        <v>50221.161</v>
      </c>
      <c r="D56" s="4">
        <f t="shared" si="9"/>
        <v>50234.217199999999</v>
      </c>
      <c r="E56" s="4">
        <f t="shared" si="6"/>
        <v>50295.115599999997</v>
      </c>
      <c r="F56" s="24">
        <f t="shared" si="7"/>
        <v>4.1346045402426768</v>
      </c>
      <c r="G56" s="24">
        <f t="shared" si="10"/>
        <v>4.1524156018171823</v>
      </c>
      <c r="H56" s="24">
        <f t="shared" si="11"/>
        <v>4.179492529978603</v>
      </c>
      <c r="I56" s="24">
        <f t="shared" si="8"/>
        <v>4.305788205745344</v>
      </c>
      <c r="J56" s="4">
        <f t="shared" si="12"/>
        <v>48218.911399999997</v>
      </c>
    </row>
    <row r="57" spans="1:12" x14ac:dyDescent="0.2">
      <c r="A57" s="9" t="s">
        <v>22</v>
      </c>
      <c r="B57" s="4">
        <f t="shared" si="5"/>
        <v>50432.241499999996</v>
      </c>
      <c r="C57" s="4">
        <f t="shared" si="9"/>
        <v>50447.4548</v>
      </c>
      <c r="D57" s="4">
        <f t="shared" si="9"/>
        <v>50454.3024</v>
      </c>
      <c r="E57" s="4">
        <f t="shared" si="6"/>
        <v>50517.746800000001</v>
      </c>
      <c r="F57" s="24">
        <f t="shared" si="7"/>
        <v>3.4377651038954866</v>
      </c>
      <c r="G57" s="24">
        <f t="shared" si="10"/>
        <v>3.468967955584219</v>
      </c>
      <c r="H57" s="24">
        <f t="shared" si="11"/>
        <v>3.4830125512487911</v>
      </c>
      <c r="I57" s="24">
        <f t="shared" si="8"/>
        <v>3.6131385728010628</v>
      </c>
      <c r="J57" s="4">
        <f t="shared" si="12"/>
        <v>48756.120600000002</v>
      </c>
    </row>
    <row r="58" spans="1:12" x14ac:dyDescent="0.2">
      <c r="A58" s="9"/>
      <c r="B58" s="4"/>
      <c r="D58" s="6"/>
      <c r="E58" s="4"/>
      <c r="F58" s="24"/>
      <c r="G58" s="24"/>
      <c r="H58" s="24"/>
      <c r="I58" s="24"/>
      <c r="J58" s="4"/>
    </row>
    <row r="59" spans="1:12" ht="13.5" thickBot="1" x14ac:dyDescent="0.25">
      <c r="A59" s="10" t="s">
        <v>42</v>
      </c>
      <c r="B59" s="5">
        <f>SUM(C29)</f>
        <v>1980755.976</v>
      </c>
      <c r="C59" s="5">
        <f>SUM(D29)</f>
        <v>1981417.9224</v>
      </c>
      <c r="D59" s="5">
        <f>SUM(E29)</f>
        <v>1982100.1194999998</v>
      </c>
      <c r="E59" s="5">
        <f>SUM(F29)</f>
        <v>1988699.9235000003</v>
      </c>
      <c r="F59" s="25">
        <f>SUM((B59/J59)*100)-100</f>
        <v>4.628501513965503</v>
      </c>
      <c r="G59" s="25">
        <f>SUM((C59/$J59)*100)-100</f>
        <v>4.6634671840196233</v>
      </c>
      <c r="H59" s="25">
        <f>SUM((D59/$J59)*100)-100</f>
        <v>4.6995025468684588</v>
      </c>
      <c r="I59" s="25">
        <f>SUM((E59/J59)*100)-100</f>
        <v>5.0481207568714836</v>
      </c>
      <c r="J59" s="5">
        <f t="shared" si="12"/>
        <v>1893132.318</v>
      </c>
    </row>
    <row r="60" spans="1:12" x14ac:dyDescent="0.2">
      <c r="A60" s="39"/>
      <c r="B60" s="73"/>
      <c r="C60" s="73"/>
      <c r="D60" s="73"/>
      <c r="E60" s="73"/>
      <c r="F60" s="35"/>
      <c r="G60" s="78"/>
      <c r="H60" s="35"/>
      <c r="I60" s="35"/>
      <c r="J60" s="73"/>
      <c r="K60" s="39"/>
    </row>
    <row r="61" spans="1:12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</sheetData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pane xSplit="1" topLeftCell="B1" activePane="topRight" state="frozen"/>
      <selection pane="topRight" activeCell="A27" sqref="A27"/>
    </sheetView>
  </sheetViews>
  <sheetFormatPr defaultRowHeight="12.75" x14ac:dyDescent="0.2"/>
  <cols>
    <col min="1" max="1" width="21.5703125" customWidth="1"/>
    <col min="2" max="2" width="9.140625" bestFit="1" customWidth="1"/>
    <col min="3" max="3" width="4.5703125" style="91" bestFit="1" customWidth="1"/>
    <col min="5" max="5" width="4.5703125" bestFit="1" customWidth="1"/>
    <col min="6" max="6" width="9.140625" bestFit="1" customWidth="1"/>
    <col min="7" max="7" width="4.5703125" bestFit="1" customWidth="1"/>
    <col min="9" max="9" width="4.5703125" bestFit="1" customWidth="1"/>
    <col min="11" max="11" width="4.5703125" bestFit="1" customWidth="1"/>
    <col min="13" max="13" width="4.5703125" bestFit="1" customWidth="1"/>
    <col min="15" max="15" width="4.5703125" bestFit="1" customWidth="1"/>
    <col min="17" max="17" width="4.5703125" bestFit="1" customWidth="1"/>
    <col min="19" max="19" width="4.5703125" bestFit="1" customWidth="1"/>
    <col min="21" max="21" width="4.5703125" bestFit="1" customWidth="1"/>
    <col min="23" max="23" width="4.5703125" bestFit="1" customWidth="1"/>
    <col min="25" max="25" width="4.5703125" bestFit="1" customWidth="1"/>
    <col min="27" max="27" width="4.85546875" customWidth="1"/>
    <col min="28" max="28" width="9.140625" bestFit="1" customWidth="1"/>
    <col min="29" max="29" width="4.5703125" bestFit="1" customWidth="1"/>
    <col min="30" max="30" width="9.42578125" customWidth="1"/>
    <col min="31" max="31" width="5.140625" customWidth="1"/>
    <col min="32" max="32" width="9.140625" bestFit="1" customWidth="1"/>
    <col min="33" max="34" width="3" customWidth="1"/>
    <col min="35" max="35" width="8.7109375" bestFit="1" customWidth="1"/>
    <col min="36" max="39" width="3.42578125" customWidth="1"/>
  </cols>
  <sheetData>
    <row r="1" spans="1:35" x14ac:dyDescent="0.2">
      <c r="A1" s="39"/>
      <c r="B1" s="39"/>
      <c r="C1" s="90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AF1" s="131"/>
    </row>
    <row r="2" spans="1:35" x14ac:dyDescent="0.2">
      <c r="A2" s="99" t="s">
        <v>159</v>
      </c>
      <c r="B2" s="100"/>
      <c r="C2" s="101"/>
      <c r="D2" s="100"/>
      <c r="E2" s="100"/>
      <c r="F2" s="100"/>
      <c r="G2" s="99" t="s">
        <v>159</v>
      </c>
      <c r="I2" s="100"/>
      <c r="J2" s="100"/>
      <c r="K2" s="100"/>
      <c r="L2" s="100"/>
      <c r="M2" s="99"/>
      <c r="N2" s="99"/>
      <c r="O2" s="100"/>
      <c r="P2" s="99" t="s">
        <v>159</v>
      </c>
      <c r="Q2" s="100"/>
      <c r="R2" s="100"/>
      <c r="S2" s="100"/>
      <c r="T2" s="100"/>
      <c r="U2" s="100"/>
      <c r="V2" s="102"/>
      <c r="W2" s="102"/>
      <c r="X2" s="100"/>
      <c r="Y2" s="99" t="s">
        <v>159</v>
      </c>
      <c r="Z2" s="100"/>
      <c r="AA2" s="100"/>
      <c r="AB2" s="100"/>
      <c r="AC2" s="100"/>
      <c r="AD2" s="99"/>
      <c r="AE2" s="100"/>
      <c r="AF2" s="132" t="s">
        <v>199</v>
      </c>
      <c r="AI2" s="125" t="s">
        <v>194</v>
      </c>
    </row>
    <row r="3" spans="1:35" x14ac:dyDescent="0.2">
      <c r="A3" s="60" t="s">
        <v>0</v>
      </c>
      <c r="B3" s="89" t="s">
        <v>155</v>
      </c>
      <c r="C3" s="103" t="s">
        <v>158</v>
      </c>
      <c r="D3" s="89" t="s">
        <v>156</v>
      </c>
      <c r="E3" s="103" t="s">
        <v>158</v>
      </c>
      <c r="F3" s="89" t="s">
        <v>55</v>
      </c>
      <c r="G3" s="103" t="s">
        <v>158</v>
      </c>
      <c r="H3" s="89" t="s">
        <v>69</v>
      </c>
      <c r="I3" s="103" t="s">
        <v>158</v>
      </c>
      <c r="J3" s="89" t="s">
        <v>81</v>
      </c>
      <c r="K3" s="103" t="s">
        <v>158</v>
      </c>
      <c r="L3" s="89" t="s">
        <v>157</v>
      </c>
      <c r="M3" s="103" t="s">
        <v>158</v>
      </c>
      <c r="N3" s="89" t="s">
        <v>99</v>
      </c>
      <c r="O3" s="103" t="s">
        <v>158</v>
      </c>
      <c r="P3" s="89" t="s">
        <v>105</v>
      </c>
      <c r="Q3" s="103" t="s">
        <v>158</v>
      </c>
      <c r="R3" s="89" t="s">
        <v>114</v>
      </c>
      <c r="S3" s="103" t="s">
        <v>158</v>
      </c>
      <c r="T3" s="89" t="s">
        <v>122</v>
      </c>
      <c r="U3" s="103" t="s">
        <v>158</v>
      </c>
      <c r="V3" s="89" t="s">
        <v>131</v>
      </c>
      <c r="W3" s="103" t="s">
        <v>158</v>
      </c>
      <c r="X3" s="89" t="s">
        <v>136</v>
      </c>
      <c r="Y3" s="103" t="s">
        <v>158</v>
      </c>
      <c r="Z3" s="89" t="s">
        <v>144</v>
      </c>
      <c r="AA3" s="103" t="s">
        <v>158</v>
      </c>
      <c r="AB3" s="89" t="s">
        <v>153</v>
      </c>
      <c r="AC3" s="103" t="s">
        <v>158</v>
      </c>
      <c r="AD3" s="89" t="s">
        <v>176</v>
      </c>
      <c r="AE3" s="103" t="s">
        <v>158</v>
      </c>
      <c r="AF3" s="129" t="s">
        <v>188</v>
      </c>
      <c r="AI3" s="125" t="s">
        <v>195</v>
      </c>
    </row>
    <row r="4" spans="1:35" x14ac:dyDescent="0.2">
      <c r="A4" s="60" t="s">
        <v>2</v>
      </c>
      <c r="B4" s="73">
        <f>SUM('2001'!F4)</f>
        <v>275065</v>
      </c>
      <c r="C4" s="122">
        <f t="shared" ref="C4:C24" si="0">SUM(D4-B4)/B4</f>
        <v>7.9054863032374231E-2</v>
      </c>
      <c r="D4" s="73">
        <f>SUM('2002'!K4)</f>
        <v>296810.22590000002</v>
      </c>
      <c r="E4" s="123">
        <f t="shared" ref="E4:E24" si="1">SUM(F4-D4)/D4</f>
        <v>4.1111220353004525E-2</v>
      </c>
      <c r="F4" s="73">
        <f>SUM('2003'!K4)</f>
        <v>309012.45649999997</v>
      </c>
      <c r="G4" s="123">
        <f t="shared" ref="G4:G24" si="2">SUM(H4-F4)/F4</f>
        <v>2.1028171723556408E-2</v>
      </c>
      <c r="H4" s="73">
        <f>SUM('2004'!$K4)</f>
        <v>315510.42349999998</v>
      </c>
      <c r="I4" s="104">
        <f t="shared" ref="I4:I24" si="3">SUM(J4-H4)/H4</f>
        <v>2.824494544789579E-2</v>
      </c>
      <c r="J4" s="73">
        <f>SUM('2005'!$K4)</f>
        <v>324421.99819999997</v>
      </c>
      <c r="K4" s="104">
        <f t="shared" ref="K4:K24" si="4">SUM(L4-J4)/J4</f>
        <v>4.1120079322660576E-2</v>
      </c>
      <c r="L4" s="73">
        <f>SUM('2006'!$K4)</f>
        <v>337762.25650000002</v>
      </c>
      <c r="M4" s="122">
        <f t="shared" ref="M4:M24" si="5">SUM(N4-L4)/L4</f>
        <v>5.1151201081580742E-2</v>
      </c>
      <c r="N4" s="73">
        <f>SUM('2007'!$K4)</f>
        <v>355039.20159999997</v>
      </c>
      <c r="O4" s="104">
        <f t="shared" ref="O4:O24" si="6">SUM(P4-N4)/N4</f>
        <v>6.5552699237480624E-2</v>
      </c>
      <c r="P4" s="73">
        <f>SUM('2008'!$K4)</f>
        <v>378312.97960000002</v>
      </c>
      <c r="Q4" s="122">
        <f t="shared" ref="Q4:Q24" si="7">SUM(R4-P4)/P4</f>
        <v>6.35992038270526E-2</v>
      </c>
      <c r="R4" s="73">
        <f>SUM('2009'!$K4)</f>
        <v>402373.38390000002</v>
      </c>
      <c r="S4" s="104">
        <f t="shared" ref="S4:S24" si="8">SUM(T4-R4)/R4</f>
        <v>2.0150958101182653E-2</v>
      </c>
      <c r="T4" s="73">
        <f>SUM('2010'!$K4)</f>
        <v>410481.5931</v>
      </c>
      <c r="U4" s="122">
        <f t="shared" ref="U4:U24" si="9">SUM(V4-T4)/T4</f>
        <v>3.2607890645998394E-2</v>
      </c>
      <c r="V4" s="73">
        <f>SUM('2011'!$K4)</f>
        <v>423866.53200000001</v>
      </c>
      <c r="W4" s="122">
        <f t="shared" ref="W4:W24" si="10">SUM(X4-V4)/V4</f>
        <v>4.1973936267277641E-2</v>
      </c>
      <c r="X4" s="73">
        <f>SUM('2012'!$K4)</f>
        <v>441657.87880000001</v>
      </c>
      <c r="Y4" s="122">
        <f t="shared" ref="Y4:Y24" si="11">SUM(Z4-X4)/X4</f>
        <v>4.6443882209760784E-2</v>
      </c>
      <c r="Z4" s="73">
        <f>SUM('2013'!$K4)</f>
        <v>462170.18530000001</v>
      </c>
      <c r="AA4" s="122">
        <f>SUM(AB4-Z4)/Z4</f>
        <v>4.1758749512308652E-2</v>
      </c>
      <c r="AB4" s="73">
        <f>SUM('2014'!$M4)</f>
        <v>481469.83429999999</v>
      </c>
      <c r="AC4" s="122">
        <f>SUM(AD4-AB4)/AB4</f>
        <v>4.1410257049618072E-2</v>
      </c>
      <c r="AD4" s="121">
        <f>SUM('2015'!$M4)</f>
        <v>501407.62390000001</v>
      </c>
      <c r="AE4" s="122">
        <f t="shared" ref="AE4:AE24" si="12">SUM(AF4-AD4)/AD4</f>
        <v>5.7750772065993002E-2</v>
      </c>
      <c r="AF4" s="130">
        <f>SUM('2016'!K4)</f>
        <v>530364.30130000005</v>
      </c>
      <c r="AI4" s="126">
        <f>SUM(AF4-B4)/B4</f>
        <v>0.92814171668514733</v>
      </c>
    </row>
    <row r="5" spans="1:35" x14ac:dyDescent="0.2">
      <c r="A5" s="60" t="s">
        <v>3</v>
      </c>
      <c r="B5" s="73">
        <f>SUM('2001'!F5)</f>
        <v>36293</v>
      </c>
      <c r="C5" s="104">
        <f t="shared" si="0"/>
        <v>7.5121905050560642E-2</v>
      </c>
      <c r="D5" s="73">
        <f>SUM('2002'!K5)</f>
        <v>39019.399299999997</v>
      </c>
      <c r="E5" s="122">
        <f t="shared" si="1"/>
        <v>6.5060163547930427E-2</v>
      </c>
      <c r="F5" s="73">
        <f>SUM('2003'!K5)</f>
        <v>41558.007799999999</v>
      </c>
      <c r="G5" s="104">
        <f t="shared" si="2"/>
        <v>4.2867514452894433E-2</v>
      </c>
      <c r="H5" s="73">
        <f>SUM('2004'!$K5)</f>
        <v>43339.496299999999</v>
      </c>
      <c r="I5" s="104">
        <f t="shared" si="3"/>
        <v>3.1905156221208819E-2</v>
      </c>
      <c r="J5" s="73">
        <f>SUM('2005'!$K5)</f>
        <v>44722.2497</v>
      </c>
      <c r="K5" s="104">
        <f t="shared" si="4"/>
        <v>3.609643993378979E-2</v>
      </c>
      <c r="L5" s="73">
        <f>SUM('2006'!$K5)</f>
        <v>46336.563699999999</v>
      </c>
      <c r="M5" s="104">
        <f t="shared" si="5"/>
        <v>4.8465119566041527E-2</v>
      </c>
      <c r="N5" s="73">
        <f>SUM('2007'!$K5)</f>
        <v>48582.270799999998</v>
      </c>
      <c r="O5" s="122">
        <f t="shared" si="6"/>
        <v>9.2763193769855659E-2</v>
      </c>
      <c r="P5" s="73">
        <f>SUM('2008'!$K5)</f>
        <v>53088.917399999998</v>
      </c>
      <c r="Q5" s="104">
        <f t="shared" si="7"/>
        <v>5.869129100003085E-2</v>
      </c>
      <c r="R5" s="73">
        <f>SUM('2009'!$K5)</f>
        <v>56204.7745</v>
      </c>
      <c r="S5" s="122">
        <f t="shared" si="8"/>
        <v>2.261297570013375E-2</v>
      </c>
      <c r="T5" s="73">
        <f>SUM('2010'!$K5)</f>
        <v>57475.731699999997</v>
      </c>
      <c r="U5" s="104">
        <f t="shared" si="9"/>
        <v>2.5320457120861728E-2</v>
      </c>
      <c r="V5" s="73">
        <f>SUM('2011'!$K5)</f>
        <v>58931.0435</v>
      </c>
      <c r="W5" s="104">
        <f t="shared" si="10"/>
        <v>3.9439033520592616E-2</v>
      </c>
      <c r="X5" s="73">
        <f>SUM('2012'!$K5)</f>
        <v>61255.226900000001</v>
      </c>
      <c r="Y5" s="104">
        <f t="shared" si="11"/>
        <v>4.4215083953921305E-2</v>
      </c>
      <c r="Z5" s="73">
        <f>SUM('2013'!$K5)</f>
        <v>63963.6319</v>
      </c>
      <c r="AA5" s="104">
        <f t="shared" ref="AA5:AA24" si="13">SUM(AB5-Z5)/Z5</f>
        <v>3.5911561488427647E-2</v>
      </c>
      <c r="AB5" s="73">
        <f>SUM('2014'!$M5)</f>
        <v>66260.665800000002</v>
      </c>
      <c r="AC5" s="104">
        <f t="shared" ref="AC5:AC26" si="14">SUM(AD5-AB5)/AB5</f>
        <v>3.3188608557567521E-2</v>
      </c>
      <c r="AD5" s="121">
        <f>SUM('2015'!$M5)</f>
        <v>68459.765100000004</v>
      </c>
      <c r="AE5" s="122">
        <f t="shared" si="12"/>
        <v>5.3130142861094798E-2</v>
      </c>
      <c r="AF5" s="130">
        <f>SUM('2016'!K5)</f>
        <v>72097.042199999996</v>
      </c>
      <c r="AI5" s="127">
        <f t="shared" ref="AI5:AI26" si="15">SUM(AF5-B5)/B5</f>
        <v>0.98652749014961549</v>
      </c>
    </row>
    <row r="6" spans="1:35" x14ac:dyDescent="0.2">
      <c r="A6" s="60" t="s">
        <v>4</v>
      </c>
      <c r="B6" s="73">
        <f>SUM('2001'!F6)</f>
        <v>29890</v>
      </c>
      <c r="C6" s="104">
        <f t="shared" si="0"/>
        <v>6.3082863834058214E-2</v>
      </c>
      <c r="D6" s="73">
        <f>SUM('2002'!K6)</f>
        <v>31775.5468</v>
      </c>
      <c r="E6" s="104">
        <f t="shared" si="1"/>
        <v>6.1341830315882931E-2</v>
      </c>
      <c r="F6" s="73">
        <f>SUM('2003'!K6)</f>
        <v>33724.716999999997</v>
      </c>
      <c r="G6" s="104">
        <f t="shared" si="2"/>
        <v>4.7789504060182335E-2</v>
      </c>
      <c r="H6" s="73">
        <f>SUM('2004'!$K6)</f>
        <v>35336.404499999997</v>
      </c>
      <c r="I6" s="104">
        <f t="shared" si="3"/>
        <v>3.4364574358435415E-2</v>
      </c>
      <c r="J6" s="73">
        <f>SUM('2005'!$K6)</f>
        <v>36550.724999999999</v>
      </c>
      <c r="K6" s="104">
        <f t="shared" si="4"/>
        <v>3.5446317412308588E-2</v>
      </c>
      <c r="L6" s="73">
        <f>SUM('2006'!$K6)</f>
        <v>37846.313600000001</v>
      </c>
      <c r="M6" s="104">
        <f t="shared" si="5"/>
        <v>4.4005363840773033E-2</v>
      </c>
      <c r="N6" s="73">
        <f>SUM('2007'!$K6)</f>
        <v>39511.754399999998</v>
      </c>
      <c r="O6" s="104">
        <f t="shared" si="6"/>
        <v>5.4823657741707339E-2</v>
      </c>
      <c r="P6" s="73">
        <f>SUM('2008'!$K6)</f>
        <v>41677.933299999997</v>
      </c>
      <c r="Q6" s="104">
        <f t="shared" si="7"/>
        <v>5.2819106555842724E-2</v>
      </c>
      <c r="R6" s="73">
        <f>SUM('2009'!$K6)</f>
        <v>43879.324500000002</v>
      </c>
      <c r="S6" s="104">
        <f t="shared" si="8"/>
        <v>7.2665202491893083E-3</v>
      </c>
      <c r="T6" s="73">
        <f>SUM('2010'!$K6)</f>
        <v>44198.174500000001</v>
      </c>
      <c r="U6" s="104">
        <f t="shared" si="9"/>
        <v>1.839799062289323E-2</v>
      </c>
      <c r="V6" s="73">
        <f>SUM('2011'!$K6)</f>
        <v>45011.3321</v>
      </c>
      <c r="W6" s="104">
        <f t="shared" si="10"/>
        <v>2.3383660311621819E-2</v>
      </c>
      <c r="X6" s="73">
        <f>SUM('2012'!$K6)</f>
        <v>46063.861799999999</v>
      </c>
      <c r="Y6" s="104">
        <f t="shared" si="11"/>
        <v>3.5223501386937577E-2</v>
      </c>
      <c r="Z6" s="73">
        <f>SUM('2013'!$K6)</f>
        <v>47686.3923</v>
      </c>
      <c r="AA6" s="104">
        <f t="shared" si="13"/>
        <v>3.1206860662428414E-2</v>
      </c>
      <c r="AB6" s="73">
        <f>SUM('2014'!$M6)</f>
        <v>49174.534899999999</v>
      </c>
      <c r="AC6" s="104">
        <f t="shared" si="14"/>
        <v>2.4242891212378385E-2</v>
      </c>
      <c r="AD6" s="121">
        <f>SUM('2015'!$M6)</f>
        <v>50366.667800000003</v>
      </c>
      <c r="AE6" s="104">
        <f t="shared" si="12"/>
        <v>4.629111477571278E-2</v>
      </c>
      <c r="AF6" s="130">
        <f>SUM('2016'!K6)</f>
        <v>52698.197</v>
      </c>
      <c r="AI6" s="126">
        <f t="shared" si="15"/>
        <v>0.76307116092338578</v>
      </c>
    </row>
    <row r="7" spans="1:35" x14ac:dyDescent="0.2">
      <c r="A7" s="60" t="s">
        <v>5</v>
      </c>
      <c r="B7" s="73">
        <f>SUM('2001'!F7)</f>
        <v>48197</v>
      </c>
      <c r="C7" s="104">
        <f t="shared" si="0"/>
        <v>5.844539909122972E-2</v>
      </c>
      <c r="D7" s="73">
        <f>SUM('2002'!K7)</f>
        <v>51013.892899999999</v>
      </c>
      <c r="E7" s="104">
        <f t="shared" si="1"/>
        <v>5.7071994205719581E-2</v>
      </c>
      <c r="F7" s="73">
        <f>SUM('2003'!K7)</f>
        <v>53925.357499999998</v>
      </c>
      <c r="G7" s="104">
        <f t="shared" si="2"/>
        <v>4.3946985423323322E-2</v>
      </c>
      <c r="H7" s="73">
        <f>SUM('2004'!$K7)</f>
        <v>56295.214399999997</v>
      </c>
      <c r="I7" s="104">
        <f t="shared" si="3"/>
        <v>2.7480881216787871E-2</v>
      </c>
      <c r="J7" s="73">
        <f>SUM('2005'!$K7)</f>
        <v>57842.256500000003</v>
      </c>
      <c r="K7" s="104">
        <f t="shared" si="4"/>
        <v>3.206888030033888E-2</v>
      </c>
      <c r="L7" s="73">
        <f>SUM('2006'!$K7)</f>
        <v>59697.192900000002</v>
      </c>
      <c r="M7" s="104">
        <f t="shared" si="5"/>
        <v>3.8257638073967107E-2</v>
      </c>
      <c r="N7" s="73">
        <f>SUM('2007'!$K7)</f>
        <v>61981.066500000001</v>
      </c>
      <c r="O7" s="104">
        <f t="shared" si="6"/>
        <v>5.0712636575880765E-2</v>
      </c>
      <c r="P7" s="73">
        <f>SUM('2008'!$K7)</f>
        <v>65124.289799999999</v>
      </c>
      <c r="Q7" s="104">
        <f t="shared" si="7"/>
        <v>5.3570727768612138E-2</v>
      </c>
      <c r="R7" s="73">
        <f>SUM('2009'!$K7)</f>
        <v>68613.045400000003</v>
      </c>
      <c r="S7" s="104">
        <f t="shared" si="8"/>
        <v>1.4490057892110338E-2</v>
      </c>
      <c r="T7" s="73">
        <f>SUM('2010'!$K7)</f>
        <v>69607.252399999998</v>
      </c>
      <c r="U7" s="104">
        <f t="shared" si="9"/>
        <v>2.0325709623901209E-2</v>
      </c>
      <c r="V7" s="73">
        <f>SUM('2011'!$K7)</f>
        <v>71022.069199999998</v>
      </c>
      <c r="W7" s="104">
        <f t="shared" si="10"/>
        <v>2.776505982171526E-2</v>
      </c>
      <c r="X7" s="73">
        <f>SUM('2012'!$K7)</f>
        <v>72994.001199999999</v>
      </c>
      <c r="Y7" s="104">
        <f t="shared" si="11"/>
        <v>3.5500740573185689E-2</v>
      </c>
      <c r="Z7" s="73">
        <f>SUM('2013'!$K7)</f>
        <v>75585.342300000004</v>
      </c>
      <c r="AA7" s="104">
        <f t="shared" si="13"/>
        <v>3.6225411127098789E-2</v>
      </c>
      <c r="AB7" s="73">
        <f>SUM('2014'!$M7)</f>
        <v>78323.452399999995</v>
      </c>
      <c r="AC7" s="104">
        <f t="shared" si="14"/>
        <v>2.9370432859009171E-2</v>
      </c>
      <c r="AD7" s="121">
        <f>SUM('2015'!$M7)</f>
        <v>80623.846099999995</v>
      </c>
      <c r="AE7" s="104">
        <f t="shared" si="12"/>
        <v>4.8831900119436243E-2</v>
      </c>
      <c r="AF7" s="130">
        <f>SUM('2016'!K7)</f>
        <v>84560.861699999994</v>
      </c>
      <c r="AI7" s="126">
        <f t="shared" si="15"/>
        <v>0.7544839243106416</v>
      </c>
    </row>
    <row r="8" spans="1:35" x14ac:dyDescent="0.2">
      <c r="A8" s="60" t="s">
        <v>6</v>
      </c>
      <c r="B8" s="73">
        <f>SUM('2001'!F8)</f>
        <v>37711</v>
      </c>
      <c r="C8" s="104">
        <f t="shared" si="0"/>
        <v>5.7045747925008689E-2</v>
      </c>
      <c r="D8" s="73">
        <f>SUM('2002'!K8)</f>
        <v>39862.252200000003</v>
      </c>
      <c r="E8" s="104">
        <f t="shared" si="1"/>
        <v>5.7278296483207758E-2</v>
      </c>
      <c r="F8" s="73">
        <f>SUM('2003'!K8)</f>
        <v>42145.494100000004</v>
      </c>
      <c r="G8" s="104">
        <f t="shared" si="2"/>
        <v>4.832151439885473E-2</v>
      </c>
      <c r="H8" s="73">
        <f>SUM('2004'!$K8)</f>
        <v>44182.028200000001</v>
      </c>
      <c r="I8" s="104">
        <f t="shared" si="3"/>
        <v>3.2679278403973257E-2</v>
      </c>
      <c r="J8" s="73">
        <f>SUM('2005'!$K8)</f>
        <v>45625.864999999998</v>
      </c>
      <c r="K8" s="104">
        <f t="shared" si="4"/>
        <v>3.9523222189869825E-2</v>
      </c>
      <c r="L8" s="73">
        <f>SUM('2006'!$K8)</f>
        <v>47429.146200000003</v>
      </c>
      <c r="M8" s="104">
        <f t="shared" si="5"/>
        <v>4.0793449914559014E-2</v>
      </c>
      <c r="N8" s="73">
        <f>SUM('2007'!$K8)</f>
        <v>49363.9447</v>
      </c>
      <c r="O8" s="104">
        <f t="shared" si="6"/>
        <v>5.338067927946611E-2</v>
      </c>
      <c r="P8" s="73">
        <f>SUM('2008'!$K8)</f>
        <v>51999.025600000001</v>
      </c>
      <c r="Q8" s="104">
        <f t="shared" si="7"/>
        <v>5.2264260121058913E-2</v>
      </c>
      <c r="R8" s="73">
        <f>SUM('2009'!$K8)</f>
        <v>54716.716200000003</v>
      </c>
      <c r="S8" s="123">
        <f t="shared" si="8"/>
        <v>-1.4078275406446913E-3</v>
      </c>
      <c r="T8" s="73">
        <f>SUM('2010'!$K8)</f>
        <v>54639.684500000003</v>
      </c>
      <c r="U8" s="104">
        <f t="shared" si="9"/>
        <v>1.9608694848887637E-2</v>
      </c>
      <c r="V8" s="73">
        <f>SUM('2011'!$K8)</f>
        <v>55711.097399999999</v>
      </c>
      <c r="W8" s="104">
        <f t="shared" si="10"/>
        <v>2.6653522714488918E-2</v>
      </c>
      <c r="X8" s="73">
        <f>SUM('2012'!$K8)</f>
        <v>57195.994400000003</v>
      </c>
      <c r="Y8" s="104">
        <f t="shared" si="11"/>
        <v>3.5298915967444E-2</v>
      </c>
      <c r="Z8" s="73">
        <f>SUM('2013'!$K8)</f>
        <v>59214.951000000001</v>
      </c>
      <c r="AA8" s="104">
        <f t="shared" si="13"/>
        <v>2.7273851835155648E-2</v>
      </c>
      <c r="AB8" s="73">
        <f>SUM('2014'!$M8)</f>
        <v>60829.970800000003</v>
      </c>
      <c r="AC8" s="104">
        <f t="shared" si="14"/>
        <v>3.3105093977786264E-2</v>
      </c>
      <c r="AD8" s="121">
        <f>SUM('2015'!$M8)</f>
        <v>62843.752699999997</v>
      </c>
      <c r="AE8" s="104">
        <f t="shared" si="12"/>
        <v>4.6292626951923085E-2</v>
      </c>
      <c r="AF8" s="130">
        <f>SUM('2016'!K8)</f>
        <v>65752.955100000006</v>
      </c>
      <c r="AI8" s="126">
        <f t="shared" si="15"/>
        <v>0.74360147171912727</v>
      </c>
    </row>
    <row r="9" spans="1:35" x14ac:dyDescent="0.2">
      <c r="A9" s="60" t="s">
        <v>7</v>
      </c>
      <c r="B9" s="73">
        <f>SUM('2001'!F9)</f>
        <v>20374</v>
      </c>
      <c r="C9" s="104">
        <f t="shared" si="0"/>
        <v>5.5565573770491837E-2</v>
      </c>
      <c r="D9" s="73">
        <f>SUM('2002'!K9)</f>
        <v>21506.093000000001</v>
      </c>
      <c r="E9" s="104">
        <f t="shared" si="1"/>
        <v>5.5283174865839196E-2</v>
      </c>
      <c r="F9" s="73">
        <f>SUM('2003'!K9)</f>
        <v>22695.018100000001</v>
      </c>
      <c r="G9" s="104">
        <f t="shared" si="2"/>
        <v>5.3694599168440292E-2</v>
      </c>
      <c r="H9" s="73">
        <f>SUM('2004'!$K9)</f>
        <v>23913.617999999999</v>
      </c>
      <c r="I9" s="104">
        <f t="shared" si="3"/>
        <v>3.4498046259666897E-2</v>
      </c>
      <c r="J9" s="73">
        <f>SUM('2005'!$K9)</f>
        <v>24738.591100000001</v>
      </c>
      <c r="K9" s="124">
        <f t="shared" si="4"/>
        <v>4.2594466909637391E-2</v>
      </c>
      <c r="L9" s="73">
        <f>SUM('2006'!$K9)</f>
        <v>25792.318200000002</v>
      </c>
      <c r="M9" s="104">
        <f t="shared" si="5"/>
        <v>4.6892353398462559E-2</v>
      </c>
      <c r="N9" s="73">
        <f>SUM('2007'!$K9)</f>
        <v>27001.780699999999</v>
      </c>
      <c r="O9" s="104">
        <f t="shared" si="6"/>
        <v>5.0625124142275518E-2</v>
      </c>
      <c r="P9" s="73">
        <f>SUM('2008'!$K9)</f>
        <v>28368.749199999998</v>
      </c>
      <c r="Q9" s="104">
        <f t="shared" si="7"/>
        <v>4.8168073620954738E-2</v>
      </c>
      <c r="R9" s="73">
        <f>SUM('2009'!$K9)</f>
        <v>29735.217199999999</v>
      </c>
      <c r="S9" s="104">
        <f t="shared" si="8"/>
        <v>5.5828278933843008E-3</v>
      </c>
      <c r="T9" s="73">
        <f>SUM('2010'!$K9)</f>
        <v>29901.2238</v>
      </c>
      <c r="U9" s="104">
        <f t="shared" si="9"/>
        <v>1.3969836244628848E-2</v>
      </c>
      <c r="V9" s="73">
        <f>SUM('2011'!$K9)</f>
        <v>30318.938999999998</v>
      </c>
      <c r="W9" s="104">
        <f t="shared" si="10"/>
        <v>2.4935988030451849E-2</v>
      </c>
      <c r="X9" s="73">
        <f>SUM('2012'!$K9)</f>
        <v>31074.971699999998</v>
      </c>
      <c r="Y9" s="104">
        <f t="shared" si="11"/>
        <v>3.6279115903426598E-2</v>
      </c>
      <c r="Z9" s="73">
        <f>SUM('2013'!$K9)</f>
        <v>32202.3442</v>
      </c>
      <c r="AA9" s="123">
        <f t="shared" si="13"/>
        <v>2.295639396339352E-2</v>
      </c>
      <c r="AB9" s="73">
        <f>SUM('2014'!$M9)</f>
        <v>32941.5939</v>
      </c>
      <c r="AC9" s="104">
        <f t="shared" si="14"/>
        <v>2.9332411872152866E-2</v>
      </c>
      <c r="AD9" s="121">
        <f>SUM('2015'!$M9)</f>
        <v>33907.850299999998</v>
      </c>
      <c r="AE9" s="104">
        <f t="shared" si="12"/>
        <v>4.5528250429960296E-2</v>
      </c>
      <c r="AF9" s="130">
        <f>SUM('2016'!K9)</f>
        <v>35451.615400000002</v>
      </c>
      <c r="AI9" s="126">
        <f t="shared" si="15"/>
        <v>0.74004198488269379</v>
      </c>
    </row>
    <row r="10" spans="1:35" x14ac:dyDescent="0.2">
      <c r="A10" s="60" t="s">
        <v>8</v>
      </c>
      <c r="B10" s="73">
        <f>SUM('2001'!F10)</f>
        <v>26094</v>
      </c>
      <c r="C10" s="104">
        <f t="shared" si="0"/>
        <v>5.7721568176592353E-2</v>
      </c>
      <c r="D10" s="73">
        <f>SUM('2002'!K10)</f>
        <v>27600.186600000001</v>
      </c>
      <c r="E10" s="104">
        <f t="shared" si="1"/>
        <v>5.1958337122256955E-2</v>
      </c>
      <c r="F10" s="73">
        <f>SUM('2003'!K10)</f>
        <v>29034.2464</v>
      </c>
      <c r="G10" s="104">
        <f t="shared" si="2"/>
        <v>5.7136995296698988E-2</v>
      </c>
      <c r="H10" s="73">
        <f>SUM('2004'!$K10)</f>
        <v>30693.175999999999</v>
      </c>
      <c r="I10" s="104">
        <f t="shared" si="3"/>
        <v>3.0417539716319997E-2</v>
      </c>
      <c r="J10" s="73">
        <f>SUM('2005'!$K10)</f>
        <v>31626.786899999999</v>
      </c>
      <c r="K10" s="123">
        <f t="shared" si="4"/>
        <v>3.0384218385459839E-2</v>
      </c>
      <c r="L10" s="73">
        <f>SUM('2006'!$K10)</f>
        <v>32587.742099999999</v>
      </c>
      <c r="M10" s="104">
        <f t="shared" si="5"/>
        <v>3.4137446423451442E-2</v>
      </c>
      <c r="N10" s="73">
        <f>SUM('2007'!$K10)</f>
        <v>33700.204400000002</v>
      </c>
      <c r="O10" s="104">
        <f t="shared" si="6"/>
        <v>4.7752576836002807E-2</v>
      </c>
      <c r="P10" s="73">
        <f>SUM('2008'!$K10)</f>
        <v>35309.476000000002</v>
      </c>
      <c r="Q10" s="104">
        <f t="shared" si="7"/>
        <v>5.0809839262412185E-2</v>
      </c>
      <c r="R10" s="73">
        <f>SUM('2009'!$K10)</f>
        <v>37103.544800000003</v>
      </c>
      <c r="S10" s="104">
        <f t="shared" si="8"/>
        <v>6.6531325060885738E-3</v>
      </c>
      <c r="T10" s="73">
        <f>SUM('2010'!$K10)</f>
        <v>37350.399599999997</v>
      </c>
      <c r="U10" s="104">
        <f t="shared" si="9"/>
        <v>1.6221577452681452E-2</v>
      </c>
      <c r="V10" s="73">
        <f>SUM('2011'!$K10)</f>
        <v>37956.281999999999</v>
      </c>
      <c r="W10" s="104">
        <f t="shared" si="10"/>
        <v>1.6961353064033072E-2</v>
      </c>
      <c r="X10" s="73">
        <f>SUM('2012'!$K10)</f>
        <v>38600.071900000003</v>
      </c>
      <c r="Y10" s="123">
        <f t="shared" si="11"/>
        <v>2.7674471766981255E-2</v>
      </c>
      <c r="Z10" s="73">
        <f>SUM('2013'!$K10)</f>
        <v>39668.308499999999</v>
      </c>
      <c r="AA10" s="104">
        <f t="shared" si="13"/>
        <v>3.2746758032296826E-2</v>
      </c>
      <c r="AB10" s="73">
        <f>SUM('2014'!$M10)</f>
        <v>40967.317000000003</v>
      </c>
      <c r="AC10" s="104">
        <f t="shared" si="14"/>
        <v>2.4915541820812931E-2</v>
      </c>
      <c r="AD10" s="121">
        <f>SUM('2015'!$M10)</f>
        <v>41988.039900000003</v>
      </c>
      <c r="AE10" s="104">
        <f t="shared" si="12"/>
        <v>4.5348118286416918E-2</v>
      </c>
      <c r="AF10" s="130">
        <f>SUM('2016'!K10)</f>
        <v>43892.118499999997</v>
      </c>
      <c r="AI10" s="126">
        <f t="shared" si="15"/>
        <v>0.68207704836360838</v>
      </c>
    </row>
    <row r="11" spans="1:35" x14ac:dyDescent="0.2">
      <c r="A11" s="60" t="s">
        <v>9</v>
      </c>
      <c r="B11" s="73">
        <f>SUM('2001'!F11)</f>
        <v>5831</v>
      </c>
      <c r="C11" s="104">
        <f t="shared" si="0"/>
        <v>5.7998662322071688E-2</v>
      </c>
      <c r="D11" s="73">
        <f>SUM('2002'!K11)</f>
        <v>6169.1902</v>
      </c>
      <c r="E11" s="104">
        <f t="shared" si="1"/>
        <v>5.610713704369167E-2</v>
      </c>
      <c r="F11" s="73">
        <f>SUM('2003'!K11)</f>
        <v>6515.3257999999996</v>
      </c>
      <c r="G11" s="122">
        <f t="shared" si="2"/>
        <v>6.4413187134862923E-2</v>
      </c>
      <c r="H11" s="73">
        <f>SUM('2004'!$K11)</f>
        <v>6934.9987000000001</v>
      </c>
      <c r="I11" s="104">
        <f t="shared" si="3"/>
        <v>3.1453113322140944E-2</v>
      </c>
      <c r="J11" s="73">
        <f>SUM('2005'!$K11)</f>
        <v>7153.1260000000002</v>
      </c>
      <c r="K11" s="104">
        <f t="shared" si="4"/>
        <v>3.1252741808266746E-2</v>
      </c>
      <c r="L11" s="73">
        <f>SUM('2006'!$K11)</f>
        <v>7376.6808000000001</v>
      </c>
      <c r="M11" s="104">
        <f t="shared" si="5"/>
        <v>3.9666525898748348E-2</v>
      </c>
      <c r="N11" s="73">
        <f>SUM('2007'!$K11)</f>
        <v>7669.2880999999998</v>
      </c>
      <c r="O11" s="104">
        <f t="shared" si="6"/>
        <v>4.9435305475093588E-2</v>
      </c>
      <c r="P11" s="73">
        <f>SUM('2008'!$K11)</f>
        <v>8048.4216999999999</v>
      </c>
      <c r="Q11" s="104">
        <f t="shared" si="7"/>
        <v>4.9346606676934045E-2</v>
      </c>
      <c r="R11" s="73">
        <f>SUM('2009'!$K11)</f>
        <v>8445.5840000000007</v>
      </c>
      <c r="S11" s="104">
        <f t="shared" si="8"/>
        <v>2.0489429742217784E-2</v>
      </c>
      <c r="T11" s="73">
        <f>SUM('2010'!$K11)</f>
        <v>8618.6291999999994</v>
      </c>
      <c r="U11" s="104">
        <f t="shared" si="9"/>
        <v>2.0949839679841431E-2</v>
      </c>
      <c r="V11" s="73">
        <f>SUM('2011'!$K11)</f>
        <v>8799.1880999999994</v>
      </c>
      <c r="W11" s="104">
        <f t="shared" si="10"/>
        <v>1.3089684944909986E-2</v>
      </c>
      <c r="X11" s="73">
        <f>SUM('2012'!$K11)</f>
        <v>8914.3667000000005</v>
      </c>
      <c r="Y11" s="104">
        <f t="shared" si="11"/>
        <v>3.2349297454860107E-2</v>
      </c>
      <c r="Z11" s="73">
        <f>SUM('2013'!$K11)</f>
        <v>9202.7402000000002</v>
      </c>
      <c r="AA11" s="104">
        <f t="shared" si="13"/>
        <v>3.0131699251925017E-2</v>
      </c>
      <c r="AB11" s="73">
        <f>SUM('2014'!$M11)</f>
        <v>9480.0344000000005</v>
      </c>
      <c r="AC11" s="104">
        <f t="shared" si="14"/>
        <v>2.3337014473280737E-2</v>
      </c>
      <c r="AD11" s="121">
        <f>SUM('2015'!$M11)</f>
        <v>9701.2700999999997</v>
      </c>
      <c r="AE11" s="104">
        <f t="shared" si="12"/>
        <v>4.4884318806874594E-2</v>
      </c>
      <c r="AF11" s="130">
        <f>SUM('2016'!K11)</f>
        <v>10136.705</v>
      </c>
      <c r="AI11" s="126">
        <f t="shared" si="15"/>
        <v>0.73841622363231008</v>
      </c>
    </row>
    <row r="12" spans="1:35" x14ac:dyDescent="0.2">
      <c r="A12" s="60" t="s">
        <v>10</v>
      </c>
      <c r="B12" s="73">
        <f>SUM('2001'!F12)</f>
        <v>17580</v>
      </c>
      <c r="C12" s="104">
        <f t="shared" si="0"/>
        <v>5.2159891922639375E-2</v>
      </c>
      <c r="D12" s="73">
        <f>SUM('2002'!K12)</f>
        <v>18496.9709</v>
      </c>
      <c r="E12" s="104">
        <f t="shared" si="1"/>
        <v>5.3512448354449293E-2</v>
      </c>
      <c r="F12" s="73">
        <f>SUM('2003'!K12)</f>
        <v>19486.789100000002</v>
      </c>
      <c r="G12" s="104">
        <f t="shared" si="2"/>
        <v>4.9779673553299673E-2</v>
      </c>
      <c r="H12" s="73">
        <f>SUM('2004'!$K12)</f>
        <v>20456.8351</v>
      </c>
      <c r="I12" s="104">
        <f t="shared" si="3"/>
        <v>2.9909978596835807E-2</v>
      </c>
      <c r="J12" s="73">
        <f>SUM('2005'!$K12)</f>
        <v>21068.6986</v>
      </c>
      <c r="K12" s="104">
        <f t="shared" si="4"/>
        <v>3.5359260395893703E-2</v>
      </c>
      <c r="L12" s="73">
        <f>SUM('2006'!$K12)</f>
        <v>21813.672200000001</v>
      </c>
      <c r="M12" s="104">
        <f t="shared" si="5"/>
        <v>4.185359033679794E-2</v>
      </c>
      <c r="N12" s="73">
        <f>SUM('2007'!$K12)</f>
        <v>22726.652699999999</v>
      </c>
      <c r="O12" s="104">
        <f t="shared" si="6"/>
        <v>4.6826592285629458E-2</v>
      </c>
      <c r="P12" s="73">
        <f>SUM('2008'!$K12)</f>
        <v>23790.864399999999</v>
      </c>
      <c r="Q12" s="123">
        <f t="shared" si="7"/>
        <v>4.1687472271919754E-2</v>
      </c>
      <c r="R12" s="73">
        <f>SUM('2009'!$K12)</f>
        <v>24782.645400000001</v>
      </c>
      <c r="S12" s="104">
        <f t="shared" si="8"/>
        <v>8.512811953480129E-4</v>
      </c>
      <c r="T12" s="73">
        <f>SUM('2010'!$K12)</f>
        <v>24803.742399999999</v>
      </c>
      <c r="U12" s="104">
        <f t="shared" si="9"/>
        <v>9.771916515307873E-3</v>
      </c>
      <c r="V12" s="73">
        <f>SUM('2011'!$K12)</f>
        <v>25046.122500000001</v>
      </c>
      <c r="W12" s="104">
        <f t="shared" si="10"/>
        <v>1.3814589463898026E-2</v>
      </c>
      <c r="X12" s="73">
        <f>SUM('2012'!$K12)</f>
        <v>25392.124400000001</v>
      </c>
      <c r="Y12" s="104">
        <f t="shared" si="11"/>
        <v>3.0324532436521952E-2</v>
      </c>
      <c r="Z12" s="73">
        <f>SUM('2013'!$K12)</f>
        <v>26162.128700000001</v>
      </c>
      <c r="AA12" s="104">
        <f t="shared" si="13"/>
        <v>2.7361580864021899E-2</v>
      </c>
      <c r="AB12" s="73">
        <f>SUM('2014'!$M12)</f>
        <v>26877.965899999999</v>
      </c>
      <c r="AC12" s="104">
        <f t="shared" si="14"/>
        <v>2.2546542482219593E-2</v>
      </c>
      <c r="AD12" s="121">
        <f>SUM('2015'!$M12)</f>
        <v>27483.971099999999</v>
      </c>
      <c r="AE12" s="104">
        <f t="shared" si="12"/>
        <v>4.0708069293523615E-2</v>
      </c>
      <c r="AF12" s="130">
        <f>SUM('2016'!K12)</f>
        <v>28602.790499999999</v>
      </c>
      <c r="AI12" s="126">
        <f t="shared" si="15"/>
        <v>0.62700742320819103</v>
      </c>
    </row>
    <row r="13" spans="1:35" x14ac:dyDescent="0.2">
      <c r="A13" s="60" t="s">
        <v>11</v>
      </c>
      <c r="B13" s="73">
        <f>SUM('2001'!F13)</f>
        <v>131130</v>
      </c>
      <c r="C13" s="104">
        <f t="shared" si="0"/>
        <v>6.3215201708228502E-2</v>
      </c>
      <c r="D13" s="73">
        <f>SUM('2002'!K13)</f>
        <v>139419.4094</v>
      </c>
      <c r="E13" s="104">
        <f t="shared" si="1"/>
        <v>5.9647298290735583E-2</v>
      </c>
      <c r="F13" s="73">
        <f>SUM('2003'!K13)</f>
        <v>147735.40049999999</v>
      </c>
      <c r="G13" s="104">
        <f t="shared" si="2"/>
        <v>5.1169951646084975E-2</v>
      </c>
      <c r="H13" s="73">
        <f>SUM('2004'!$K13)</f>
        <v>155295.01379999999</v>
      </c>
      <c r="I13" s="104">
        <f t="shared" si="3"/>
        <v>3.2634281526429804E-2</v>
      </c>
      <c r="J13" s="73">
        <f>SUM('2005'!$K13)</f>
        <v>160362.95499999999</v>
      </c>
      <c r="K13" s="104">
        <f t="shared" si="4"/>
        <v>3.979204299396967E-2</v>
      </c>
      <c r="L13" s="73">
        <f>SUM('2006'!$K13)</f>
        <v>166744.12460000001</v>
      </c>
      <c r="M13" s="104">
        <f t="shared" si="5"/>
        <v>5.0301243417844511E-2</v>
      </c>
      <c r="N13" s="73">
        <f>SUM('2007'!$K13)</f>
        <v>175131.56140000001</v>
      </c>
      <c r="O13" s="104">
        <f t="shared" si="6"/>
        <v>5.8785062599230532E-2</v>
      </c>
      <c r="P13" s="73">
        <f>SUM('2008'!$K13)</f>
        <v>185426.68119999999</v>
      </c>
      <c r="Q13" s="104">
        <f t="shared" si="7"/>
        <v>5.4936736903642612E-2</v>
      </c>
      <c r="R13" s="73">
        <f>SUM('2009'!$K13)</f>
        <v>195613.41800000001</v>
      </c>
      <c r="S13" s="104">
        <f t="shared" si="8"/>
        <v>1.8992787089891789E-2</v>
      </c>
      <c r="T13" s="73">
        <f>SUM('2010'!$K13)</f>
        <v>199328.66200000001</v>
      </c>
      <c r="U13" s="104">
        <f t="shared" si="9"/>
        <v>2.0466240825917907E-2</v>
      </c>
      <c r="V13" s="73">
        <f>SUM('2011'!$K13)</f>
        <v>203408.1704</v>
      </c>
      <c r="W13" s="104">
        <f t="shared" si="10"/>
        <v>2.9587736265288201E-2</v>
      </c>
      <c r="X13" s="73">
        <f>SUM('2012'!$K13)</f>
        <v>209426.5577</v>
      </c>
      <c r="Y13" s="104">
        <f t="shared" si="11"/>
        <v>3.7471340245401913E-2</v>
      </c>
      <c r="Z13" s="73">
        <f>SUM('2013'!$K13)</f>
        <v>217274.0515</v>
      </c>
      <c r="AA13" s="104">
        <f t="shared" si="13"/>
        <v>3.3495790453375918E-2</v>
      </c>
      <c r="AB13" s="73">
        <f>SUM('2014'!$M13)</f>
        <v>224551.81760000001</v>
      </c>
      <c r="AC13" s="104">
        <f t="shared" si="14"/>
        <v>2.8802313288422851E-2</v>
      </c>
      <c r="AD13" s="121">
        <f>SUM('2015'!$M13)</f>
        <v>231019.42939999999</v>
      </c>
      <c r="AE13" s="104">
        <f t="shared" si="12"/>
        <v>5.2860674237298649E-2</v>
      </c>
      <c r="AF13" s="130">
        <f>SUM('2016'!K13)</f>
        <v>243231.27220000001</v>
      </c>
      <c r="AI13" s="126">
        <f t="shared" si="15"/>
        <v>0.85488654159993904</v>
      </c>
    </row>
    <row r="14" spans="1:35" x14ac:dyDescent="0.2">
      <c r="A14" s="60" t="s">
        <v>12</v>
      </c>
      <c r="B14" s="73">
        <f>SUM('2001'!F14)</f>
        <v>31889</v>
      </c>
      <c r="C14" s="104">
        <f t="shared" si="0"/>
        <v>6.9434102668631772E-2</v>
      </c>
      <c r="D14" s="73">
        <f>SUM('2002'!K14)</f>
        <v>34103.184099999999</v>
      </c>
      <c r="E14" s="104">
        <f t="shared" si="1"/>
        <v>6.3547567688848255E-2</v>
      </c>
      <c r="F14" s="73">
        <f>SUM('2003'!K14)</f>
        <v>36270.358500000002</v>
      </c>
      <c r="G14" s="104">
        <f t="shared" si="2"/>
        <v>5.87242113970282E-2</v>
      </c>
      <c r="H14" s="73">
        <f>SUM('2004'!$K14)</f>
        <v>38400.306700000001</v>
      </c>
      <c r="I14" s="122">
        <f t="shared" si="3"/>
        <v>4.4523230331386873E-2</v>
      </c>
      <c r="J14" s="73">
        <f>SUM('2005'!$K14)</f>
        <v>40110.0124</v>
      </c>
      <c r="K14" s="122">
        <f t="shared" si="4"/>
        <v>5.1087476103597478E-2</v>
      </c>
      <c r="L14" s="73">
        <f>SUM('2006'!$K14)</f>
        <v>42159.131699999998</v>
      </c>
      <c r="M14" s="104">
        <f t="shared" si="5"/>
        <v>4.8561424712644227E-2</v>
      </c>
      <c r="N14" s="73">
        <f>SUM('2007'!$K14)</f>
        <v>44206.439200000001</v>
      </c>
      <c r="O14" s="104">
        <f t="shared" si="6"/>
        <v>6.1488811340407575E-2</v>
      </c>
      <c r="P14" s="73">
        <f>SUM('2008'!$K14)</f>
        <v>46924.640599999999</v>
      </c>
      <c r="Q14" s="104">
        <f t="shared" si="7"/>
        <v>6.1480656284451096E-2</v>
      </c>
      <c r="R14" s="73">
        <f>SUM('2009'!$K14)</f>
        <v>49809.598299999998</v>
      </c>
      <c r="S14" s="104">
        <f t="shared" si="8"/>
        <v>1.7568218372883394E-2</v>
      </c>
      <c r="T14" s="73">
        <f>SUM('2010'!$K14)</f>
        <v>50684.664199999999</v>
      </c>
      <c r="U14" s="104">
        <f t="shared" si="9"/>
        <v>2.8748932699844097E-2</v>
      </c>
      <c r="V14" s="73">
        <f>SUM('2011'!$K14)</f>
        <v>52141.794199999997</v>
      </c>
      <c r="W14" s="104">
        <f t="shared" si="10"/>
        <v>3.2332913085679843E-2</v>
      </c>
      <c r="X14" s="73">
        <f>SUM('2012'!$K14)</f>
        <v>53827.690300000002</v>
      </c>
      <c r="Y14" s="104">
        <f t="shared" si="11"/>
        <v>4.3947609247502815E-2</v>
      </c>
      <c r="Z14" s="73">
        <f>SUM('2013'!$K14)</f>
        <v>56193.2886</v>
      </c>
      <c r="AA14" s="104">
        <f t="shared" si="13"/>
        <v>3.5775085425415021E-2</v>
      </c>
      <c r="AB14" s="73">
        <f>SUM('2014'!$M14)</f>
        <v>58203.6083</v>
      </c>
      <c r="AC14" s="104">
        <f t="shared" si="14"/>
        <v>3.3618565191258068E-2</v>
      </c>
      <c r="AD14" s="121">
        <f>SUM('2015'!$M14)</f>
        <v>60160.330099999999</v>
      </c>
      <c r="AE14" s="104">
        <f t="shared" si="12"/>
        <v>4.7778612504654421E-2</v>
      </c>
      <c r="AF14" s="130">
        <f>SUM('2016'!K14)</f>
        <v>63034.707199999997</v>
      </c>
      <c r="AI14" s="127">
        <f t="shared" si="15"/>
        <v>0.97669124776568716</v>
      </c>
    </row>
    <row r="15" spans="1:35" x14ac:dyDescent="0.2">
      <c r="A15" s="60" t="s">
        <v>13</v>
      </c>
      <c r="B15" s="73">
        <f>SUM('2001'!F15)</f>
        <v>180206</v>
      </c>
      <c r="C15" s="104">
        <f t="shared" si="0"/>
        <v>6.4177137276228272E-2</v>
      </c>
      <c r="D15" s="73">
        <f>SUM('2002'!K15)</f>
        <v>191771.10519999999</v>
      </c>
      <c r="E15" s="104">
        <f t="shared" si="1"/>
        <v>6.0888393419969794E-2</v>
      </c>
      <c r="F15" s="73">
        <f>SUM('2003'!K15)</f>
        <v>203447.73970000001</v>
      </c>
      <c r="G15" s="104">
        <f t="shared" si="2"/>
        <v>5.0351800492379674E-2</v>
      </c>
      <c r="H15" s="73">
        <f>SUM('2004'!$K15)</f>
        <v>213691.6997</v>
      </c>
      <c r="I15" s="104">
        <f t="shared" si="3"/>
        <v>3.3869735278257963E-2</v>
      </c>
      <c r="J15" s="73">
        <f>SUM('2005'!$K15)</f>
        <v>220929.38099999999</v>
      </c>
      <c r="K15" s="104">
        <f t="shared" si="4"/>
        <v>4.0823882994539401E-2</v>
      </c>
      <c r="L15" s="73">
        <f>SUM('2006'!$K15)</f>
        <v>229948.57620000001</v>
      </c>
      <c r="M15" s="104">
        <f t="shared" si="5"/>
        <v>4.2166663348098606E-2</v>
      </c>
      <c r="N15" s="73">
        <f>SUM('2007'!$K15)</f>
        <v>239644.74040000001</v>
      </c>
      <c r="O15" s="104">
        <f t="shared" si="6"/>
        <v>5.4392971772477927E-2</v>
      </c>
      <c r="P15" s="73">
        <f>SUM('2008'!$K15)</f>
        <v>252679.73</v>
      </c>
      <c r="Q15" s="104">
        <f t="shared" si="7"/>
        <v>5.2383386668966289E-2</v>
      </c>
      <c r="R15" s="73">
        <f>SUM('2009'!$K15)</f>
        <v>265915.95</v>
      </c>
      <c r="S15" s="104">
        <f t="shared" si="8"/>
        <v>7.28476046660594E-3</v>
      </c>
      <c r="T15" s="73">
        <f>SUM('2010'!$K15)</f>
        <v>267853.08399999997</v>
      </c>
      <c r="U15" s="104">
        <f t="shared" si="9"/>
        <v>1.885718777089011E-2</v>
      </c>
      <c r="V15" s="73">
        <f>SUM('2011'!$K15)</f>
        <v>272904.03989999997</v>
      </c>
      <c r="W15" s="104">
        <f t="shared" si="10"/>
        <v>3.0920813788949841E-2</v>
      </c>
      <c r="X15" s="73">
        <f>SUM('2012'!$K15)</f>
        <v>281342.45490000001</v>
      </c>
      <c r="Y15" s="104">
        <f t="shared" si="11"/>
        <v>4.1079101282840168E-2</v>
      </c>
      <c r="Z15" s="73">
        <f>SUM('2013'!$K15)</f>
        <v>292899.7501</v>
      </c>
      <c r="AA15" s="104">
        <f t="shared" si="13"/>
        <v>3.0795649695571404E-2</v>
      </c>
      <c r="AB15" s="73">
        <f>SUM('2014'!$M15)</f>
        <v>301919.78820000001</v>
      </c>
      <c r="AC15" s="104">
        <f t="shared" si="14"/>
        <v>3.192685798260634E-2</v>
      </c>
      <c r="AD15" s="121">
        <f>SUM('2015'!$M15)</f>
        <v>311559.1384</v>
      </c>
      <c r="AE15" s="122">
        <f t="shared" si="12"/>
        <v>5.320278353934485E-2</v>
      </c>
      <c r="AF15" s="130">
        <f>SUM('2016'!K15)</f>
        <v>328134.95179999998</v>
      </c>
      <c r="AI15" s="126">
        <f t="shared" si="15"/>
        <v>0.82088804923254488</v>
      </c>
    </row>
    <row r="16" spans="1:35" x14ac:dyDescent="0.2">
      <c r="A16" s="60" t="s">
        <v>14</v>
      </c>
      <c r="B16" s="73">
        <f>SUM('2001'!F16)</f>
        <v>31360</v>
      </c>
      <c r="C16" s="104">
        <f t="shared" si="0"/>
        <v>4.8892774234693848E-2</v>
      </c>
      <c r="D16" s="73">
        <f>SUM('2002'!K16)</f>
        <v>32893.277399999999</v>
      </c>
      <c r="E16" s="104">
        <f t="shared" si="1"/>
        <v>4.8151072960580223E-2</v>
      </c>
      <c r="F16" s="73">
        <f>SUM('2003'!K16)</f>
        <v>34477.124000000003</v>
      </c>
      <c r="G16" s="104">
        <f t="shared" si="2"/>
        <v>5.2052328958760982E-2</v>
      </c>
      <c r="H16" s="73">
        <f>SUM('2004'!$K16)</f>
        <v>36271.738599999997</v>
      </c>
      <c r="I16" s="104">
        <f t="shared" si="3"/>
        <v>2.8654311596742831E-2</v>
      </c>
      <c r="J16" s="73">
        <f>SUM('2005'!$K16)</f>
        <v>37311.080300000001</v>
      </c>
      <c r="K16" s="104">
        <f t="shared" si="4"/>
        <v>3.1074736798762718E-2</v>
      </c>
      <c r="L16" s="73">
        <f>SUM('2006'!$K16)</f>
        <v>38470.512300000002</v>
      </c>
      <c r="M16" s="104">
        <f t="shared" si="5"/>
        <v>3.0646966455915779E-2</v>
      </c>
      <c r="N16" s="73">
        <f>SUM('2007'!$K16)</f>
        <v>39649.516799999998</v>
      </c>
      <c r="O16" s="104">
        <f t="shared" si="6"/>
        <v>4.0758110827721399E-2</v>
      </c>
      <c r="P16" s="73">
        <f>SUM('2008'!$K16)</f>
        <v>41265.556199999999</v>
      </c>
      <c r="Q16" s="104">
        <f t="shared" si="7"/>
        <v>4.2707608046247486E-2</v>
      </c>
      <c r="R16" s="73">
        <f>SUM('2009'!$K16)</f>
        <v>43027.909399999997</v>
      </c>
      <c r="S16" s="104">
        <f t="shared" si="8"/>
        <v>4.2389626301481556E-3</v>
      </c>
      <c r="T16" s="73">
        <f>SUM('2010'!$K16)</f>
        <v>43210.303099999997</v>
      </c>
      <c r="U16" s="104">
        <f t="shared" si="9"/>
        <v>9.3608600491395296E-3</v>
      </c>
      <c r="V16" s="73">
        <f>SUM('2011'!$K16)</f>
        <v>43614.788699999997</v>
      </c>
      <c r="W16" s="104">
        <f t="shared" si="10"/>
        <v>1.7368099733565859E-2</v>
      </c>
      <c r="X16" s="73">
        <f>SUM('2012'!$K16)</f>
        <v>44372.294699999999</v>
      </c>
      <c r="Y16" s="104">
        <f t="shared" si="11"/>
        <v>3.2865000781670192E-2</v>
      </c>
      <c r="Z16" s="73">
        <f>SUM('2013'!$K16)</f>
        <v>45830.590199999999</v>
      </c>
      <c r="AA16" s="123">
        <f t="shared" si="13"/>
        <v>2.2784906226234886E-2</v>
      </c>
      <c r="AB16" s="73">
        <f>SUM('2014'!$M16)</f>
        <v>46874.835899999998</v>
      </c>
      <c r="AC16" s="123">
        <f t="shared" si="14"/>
        <v>1.8635158571296547E-2</v>
      </c>
      <c r="AD16" s="121">
        <f>SUM('2015'!$M16)</f>
        <v>47748.355900000002</v>
      </c>
      <c r="AE16" s="104">
        <f t="shared" si="12"/>
        <v>4.48998140268951E-2</v>
      </c>
      <c r="AF16" s="130">
        <f>SUM('2016'!K16)</f>
        <v>49892.248200000002</v>
      </c>
      <c r="AI16" s="128">
        <f t="shared" si="15"/>
        <v>0.59095179209183679</v>
      </c>
    </row>
    <row r="17" spans="1:35" x14ac:dyDescent="0.2">
      <c r="A17" s="60" t="s">
        <v>15</v>
      </c>
      <c r="B17" s="73">
        <f>SUM('2001'!F17)</f>
        <v>32046</v>
      </c>
      <c r="C17" s="104">
        <f t="shared" si="0"/>
        <v>5.2255460899956412E-2</v>
      </c>
      <c r="D17" s="73">
        <f>SUM('2002'!K17)</f>
        <v>33720.578500000003</v>
      </c>
      <c r="E17" s="104">
        <f t="shared" si="1"/>
        <v>5.1855427094763325E-2</v>
      </c>
      <c r="F17" s="73">
        <f>SUM('2003'!K17)</f>
        <v>35469.173499999997</v>
      </c>
      <c r="G17" s="104">
        <f t="shared" si="2"/>
        <v>4.5209564863415964E-2</v>
      </c>
      <c r="H17" s="73">
        <f>SUM('2004'!$K17)</f>
        <v>37072.719400000002</v>
      </c>
      <c r="I17" s="104">
        <f t="shared" si="3"/>
        <v>2.6875894623473336E-2</v>
      </c>
      <c r="J17" s="73">
        <f>SUM('2005'!$K17)</f>
        <v>38069.081899999997</v>
      </c>
      <c r="K17" s="104">
        <f t="shared" si="4"/>
        <v>3.3703179482245507E-2</v>
      </c>
      <c r="L17" s="73">
        <f>SUM('2006'!$K17)</f>
        <v>39352.131000000001</v>
      </c>
      <c r="M17" s="104">
        <f t="shared" si="5"/>
        <v>3.8689190681948017E-2</v>
      </c>
      <c r="N17" s="73">
        <f>SUM('2007'!$K17)</f>
        <v>40874.633099999999</v>
      </c>
      <c r="O17" s="104">
        <f t="shared" si="6"/>
        <v>4.8926995750819345E-2</v>
      </c>
      <c r="P17" s="73">
        <f>SUM('2008'!$K17)</f>
        <v>42874.506099999999</v>
      </c>
      <c r="Q17" s="104">
        <f t="shared" si="7"/>
        <v>4.9515264270298023E-2</v>
      </c>
      <c r="R17" s="73">
        <f>SUM('2009'!$K17)</f>
        <v>44997.448600000003</v>
      </c>
      <c r="S17" s="104">
        <f t="shared" si="8"/>
        <v>1.0888312898700571E-2</v>
      </c>
      <c r="T17" s="73">
        <f>SUM('2010'!$K17)</f>
        <v>45487.394899999999</v>
      </c>
      <c r="U17" s="104">
        <f t="shared" si="9"/>
        <v>1.2923195564228692E-2</v>
      </c>
      <c r="V17" s="73">
        <f>SUM('2011'!$K17)</f>
        <v>46075.237399999998</v>
      </c>
      <c r="W17" s="104">
        <f t="shared" si="10"/>
        <v>2.4937746712510738E-2</v>
      </c>
      <c r="X17" s="73">
        <f>SUM('2012'!$K17)</f>
        <v>47224.25</v>
      </c>
      <c r="Y17" s="104">
        <f t="shared" si="11"/>
        <v>3.7071959851135837E-2</v>
      </c>
      <c r="Z17" s="73">
        <f>SUM('2013'!$K17)</f>
        <v>48974.945500000002</v>
      </c>
      <c r="AA17" s="104">
        <f t="shared" si="13"/>
        <v>2.8353160699280393E-2</v>
      </c>
      <c r="AB17" s="73">
        <f>SUM('2014'!$M17)</f>
        <v>50363.54</v>
      </c>
      <c r="AC17" s="104">
        <f t="shared" si="14"/>
        <v>2.7808291474348261E-2</v>
      </c>
      <c r="AD17" s="121">
        <f>SUM('2015'!$M17)</f>
        <v>51764.063999999998</v>
      </c>
      <c r="AE17" s="104">
        <f t="shared" si="12"/>
        <v>4.6121933161971267E-2</v>
      </c>
      <c r="AF17" s="130">
        <f>SUM('2016'!K17)</f>
        <v>54151.522700000001</v>
      </c>
      <c r="AI17" s="126">
        <f t="shared" si="15"/>
        <v>0.68980598826686645</v>
      </c>
    </row>
    <row r="18" spans="1:35" x14ac:dyDescent="0.2">
      <c r="A18" s="60" t="s">
        <v>16</v>
      </c>
      <c r="B18" s="73">
        <f>SUM('2001'!F18)</f>
        <v>31101</v>
      </c>
      <c r="C18" s="104">
        <f t="shared" si="0"/>
        <v>5.9670582939455326E-2</v>
      </c>
      <c r="D18" s="73">
        <f>SUM('2002'!K18)</f>
        <v>32956.8148</v>
      </c>
      <c r="E18" s="104">
        <f t="shared" si="1"/>
        <v>5.5108210882078214E-2</v>
      </c>
      <c r="F18" s="73">
        <f>SUM('2003'!K18)</f>
        <v>34773.005899999996</v>
      </c>
      <c r="G18" s="104">
        <f t="shared" si="2"/>
        <v>4.5911193429498814E-2</v>
      </c>
      <c r="H18" s="73">
        <f>SUM('2004'!$K18)</f>
        <v>36369.4761</v>
      </c>
      <c r="I18" s="104">
        <f t="shared" si="3"/>
        <v>3.0871602244498642E-2</v>
      </c>
      <c r="J18" s="73">
        <f>SUM('2005'!$K18)</f>
        <v>37492.2601</v>
      </c>
      <c r="K18" s="104">
        <f t="shared" si="4"/>
        <v>3.3148420412244056E-2</v>
      </c>
      <c r="L18" s="73">
        <f>SUM('2006'!$K18)</f>
        <v>38735.069300000003</v>
      </c>
      <c r="M18" s="104">
        <f t="shared" si="5"/>
        <v>3.8616706437646517E-2</v>
      </c>
      <c r="N18" s="73">
        <f>SUM('2007'!$K18)</f>
        <v>40230.890099999997</v>
      </c>
      <c r="O18" s="123">
        <f t="shared" si="6"/>
        <v>4.0382129154036663E-3</v>
      </c>
      <c r="P18" s="73">
        <f>SUM('2008'!$K18)</f>
        <v>40393.351000000002</v>
      </c>
      <c r="Q18" s="104">
        <f t="shared" si="7"/>
        <v>5.1463851067964028E-2</v>
      </c>
      <c r="R18" s="73">
        <f>SUM('2009'!$K18)</f>
        <v>42472.148399999998</v>
      </c>
      <c r="S18" s="104">
        <f t="shared" si="8"/>
        <v>7.0118892313911054E-3</v>
      </c>
      <c r="T18" s="73">
        <f>SUM('2010'!$K18)</f>
        <v>42769.958400000003</v>
      </c>
      <c r="U18" s="104">
        <f t="shared" si="9"/>
        <v>1.2382640054192708E-2</v>
      </c>
      <c r="V18" s="73">
        <f>SUM('2011'!$K18)</f>
        <v>43299.563399999999</v>
      </c>
      <c r="W18" s="104">
        <f t="shared" si="10"/>
        <v>2.854415155604087E-2</v>
      </c>
      <c r="X18" s="73">
        <f>SUM('2012'!$K18)</f>
        <v>44535.512699999999</v>
      </c>
      <c r="Y18" s="104">
        <f t="shared" si="11"/>
        <v>4.1121913479172857E-2</v>
      </c>
      <c r="Z18" s="73">
        <f>SUM('2013'!$K18)</f>
        <v>46366.898200000003</v>
      </c>
      <c r="AA18" s="104">
        <f t="shared" si="13"/>
        <v>3.1097333571474435E-2</v>
      </c>
      <c r="AB18" s="73">
        <f>SUM('2014'!$M18)</f>
        <v>47808.785100000001</v>
      </c>
      <c r="AC18" s="104">
        <f t="shared" si="14"/>
        <v>2.8019291793298446E-2</v>
      </c>
      <c r="AD18" s="121">
        <f>SUM('2015'!$M18)</f>
        <v>49148.3534</v>
      </c>
      <c r="AE18" s="104">
        <f t="shared" si="12"/>
        <v>4.3915017506975122E-2</v>
      </c>
      <c r="AF18" s="130">
        <f>SUM('2016'!K18)</f>
        <v>51306.7042</v>
      </c>
      <c r="AI18" s="126">
        <f t="shared" si="15"/>
        <v>0.64968020963956141</v>
      </c>
    </row>
    <row r="19" spans="1:35" x14ac:dyDescent="0.2">
      <c r="A19" s="60" t="s">
        <v>17</v>
      </c>
      <c r="B19" s="73">
        <f>SUM('2001'!F19)</f>
        <v>31866</v>
      </c>
      <c r="C19" s="104">
        <f t="shared" si="0"/>
        <v>4.8278604154898749E-2</v>
      </c>
      <c r="D19" s="73">
        <f>SUM('2002'!K19)</f>
        <v>33404.446000000004</v>
      </c>
      <c r="E19" s="104">
        <f t="shared" si="1"/>
        <v>5.4270814729272657E-2</v>
      </c>
      <c r="F19" s="73">
        <f>SUM('2003'!K19)</f>
        <v>35217.332499999997</v>
      </c>
      <c r="G19" s="104">
        <f t="shared" si="2"/>
        <v>5.3349196734306992E-2</v>
      </c>
      <c r="H19" s="73">
        <f>SUM('2004'!$K19)</f>
        <v>37096.1489</v>
      </c>
      <c r="I19" s="104">
        <f t="shared" si="3"/>
        <v>2.8204930458428298E-2</v>
      </c>
      <c r="J19" s="73">
        <f>SUM('2005'!$K19)</f>
        <v>38142.443200000002</v>
      </c>
      <c r="K19" s="104">
        <f t="shared" si="4"/>
        <v>3.1742376691800418E-2</v>
      </c>
      <c r="L19" s="73">
        <f>SUM('2006'!$K19)</f>
        <v>39353.175000000003</v>
      </c>
      <c r="M19" s="104">
        <f t="shared" si="5"/>
        <v>3.0831840124716646E-2</v>
      </c>
      <c r="N19" s="73">
        <f>SUM('2007'!$K19)</f>
        <v>40566.505799999999</v>
      </c>
      <c r="O19" s="104">
        <f t="shared" si="6"/>
        <v>4.9437277390551163E-2</v>
      </c>
      <c r="P19" s="73">
        <f>SUM('2008'!$K19)</f>
        <v>42572.003400000001</v>
      </c>
      <c r="Q19" s="104">
        <f t="shared" si="7"/>
        <v>4.464411698322851E-2</v>
      </c>
      <c r="R19" s="73">
        <f>SUM('2009'!$K19)</f>
        <v>44472.592900000003</v>
      </c>
      <c r="S19" s="104">
        <f t="shared" si="8"/>
        <v>1.1291545359838839E-2</v>
      </c>
      <c r="T19" s="73">
        <f>SUM('2010'!$K19)</f>
        <v>44974.7572</v>
      </c>
      <c r="U19" s="104">
        <f t="shared" si="9"/>
        <v>1.1487074798482768E-2</v>
      </c>
      <c r="V19" s="73">
        <f>SUM('2011'!$K19)</f>
        <v>45491.385600000001</v>
      </c>
      <c r="W19" s="104">
        <f t="shared" si="10"/>
        <v>1.4905923199666132E-2</v>
      </c>
      <c r="X19" s="73">
        <f>SUM('2012'!$K19)</f>
        <v>46169.476699999999</v>
      </c>
      <c r="Y19" s="104">
        <f t="shared" si="11"/>
        <v>3.7557843925053583E-2</v>
      </c>
      <c r="Z19" s="73">
        <f>SUM('2013'!$K19)</f>
        <v>47903.502699999997</v>
      </c>
      <c r="AA19" s="104">
        <f t="shared" si="13"/>
        <v>2.6253904811015048E-2</v>
      </c>
      <c r="AB19" s="73">
        <f>SUM('2014'!$M19)</f>
        <v>49161.1567</v>
      </c>
      <c r="AC19" s="104">
        <f t="shared" si="14"/>
        <v>2.3135057764009037E-2</v>
      </c>
      <c r="AD19" s="121">
        <f>SUM('2015'!$M19)</f>
        <v>50298.502899999999</v>
      </c>
      <c r="AE19" s="104">
        <f t="shared" si="12"/>
        <v>4.1124764769092173E-2</v>
      </c>
      <c r="AF19" s="130">
        <f>SUM('2016'!K19)</f>
        <v>52367.017</v>
      </c>
      <c r="AI19" s="126">
        <f t="shared" si="15"/>
        <v>0.64335081277851003</v>
      </c>
    </row>
    <row r="20" spans="1:35" x14ac:dyDescent="0.2">
      <c r="A20" s="60" t="s">
        <v>18</v>
      </c>
      <c r="B20" s="73">
        <f>SUM('2001'!F20)</f>
        <v>32895</v>
      </c>
      <c r="C20" s="104">
        <f t="shared" si="0"/>
        <v>4.1715136038911742E-2</v>
      </c>
      <c r="D20" s="73">
        <f>SUM('2002'!K20)</f>
        <v>34267.219400000002</v>
      </c>
      <c r="E20" s="104">
        <f t="shared" si="1"/>
        <v>4.8755012202711751E-2</v>
      </c>
      <c r="F20" s="73">
        <f>SUM('2003'!K20)</f>
        <v>35937.918100000003</v>
      </c>
      <c r="G20" s="104">
        <f t="shared" si="2"/>
        <v>4.8312022281557669E-2</v>
      </c>
      <c r="H20" s="73">
        <f>SUM('2004'!$K20)</f>
        <v>37674.151599999997</v>
      </c>
      <c r="I20" s="123">
        <f t="shared" si="3"/>
        <v>2.6292252325066299E-2</v>
      </c>
      <c r="J20" s="73">
        <f>SUM('2005'!$K20)</f>
        <v>38664.689899999998</v>
      </c>
      <c r="K20" s="123">
        <f t="shared" si="4"/>
        <v>3.0289419183987851E-2</v>
      </c>
      <c r="L20" s="73">
        <f>SUM('2006'!$K20)</f>
        <v>39835.820899999999</v>
      </c>
      <c r="M20" s="104">
        <f t="shared" si="5"/>
        <v>3.3076692540306221E-2</v>
      </c>
      <c r="N20" s="73">
        <f>SUM('2007'!$K20)</f>
        <v>41153.458100000003</v>
      </c>
      <c r="O20" s="104">
        <f t="shared" si="6"/>
        <v>4.4365008052628156E-2</v>
      </c>
      <c r="P20" s="73">
        <f>SUM('2008'!$K20)</f>
        <v>42979.231599999999</v>
      </c>
      <c r="Q20" s="104">
        <f t="shared" si="7"/>
        <v>4.489176349071821E-2</v>
      </c>
      <c r="R20" s="73">
        <f>SUM('2009'!$K20)</f>
        <v>44908.645100000002</v>
      </c>
      <c r="S20" s="104">
        <f t="shared" si="8"/>
        <v>5.2397929057093305E-3</v>
      </c>
      <c r="T20" s="73">
        <f>SUM('2010'!$K20)</f>
        <v>45143.9571</v>
      </c>
      <c r="U20" s="104">
        <f t="shared" si="9"/>
        <v>1.6789795327889052E-2</v>
      </c>
      <c r="V20" s="73">
        <f>SUM('2011'!$K20)</f>
        <v>45901.914900000003</v>
      </c>
      <c r="W20" s="104">
        <f t="shared" si="10"/>
        <v>1.5911525730269552E-2</v>
      </c>
      <c r="X20" s="73">
        <f>SUM('2012'!$K20)</f>
        <v>46632.284399999997</v>
      </c>
      <c r="Y20" s="123">
        <f t="shared" si="11"/>
        <v>2.8205570816942502E-2</v>
      </c>
      <c r="Z20" s="73">
        <f>SUM('2013'!$K20)</f>
        <v>47947.5746</v>
      </c>
      <c r="AA20" s="104">
        <f t="shared" si="13"/>
        <v>2.5324738740799619E-2</v>
      </c>
      <c r="AB20" s="73">
        <f>SUM('2014'!$M20)</f>
        <v>49161.8344</v>
      </c>
      <c r="AC20" s="104">
        <f t="shared" si="14"/>
        <v>2.0923792054431595E-2</v>
      </c>
      <c r="AD20" s="121">
        <f>SUM('2015'!$M20)</f>
        <v>50190.486400000002</v>
      </c>
      <c r="AE20" s="104">
        <f t="shared" si="12"/>
        <v>3.9211540695489287E-2</v>
      </c>
      <c r="AF20" s="130">
        <f>SUM('2016'!K20)</f>
        <v>52158.532700000003</v>
      </c>
      <c r="AI20" s="128">
        <f t="shared" si="15"/>
        <v>0.58560670922632629</v>
      </c>
    </row>
    <row r="21" spans="1:35" x14ac:dyDescent="0.2">
      <c r="A21" s="60" t="s">
        <v>19</v>
      </c>
      <c r="B21" s="73">
        <f>SUM('2001'!F21)</f>
        <v>29901</v>
      </c>
      <c r="C21" s="104">
        <f t="shared" si="0"/>
        <v>5.0723500886258044E-2</v>
      </c>
      <c r="D21" s="73">
        <f>SUM('2002'!K21)</f>
        <v>31417.683400000002</v>
      </c>
      <c r="E21" s="104">
        <f t="shared" si="1"/>
        <v>4.9258724148961319E-2</v>
      </c>
      <c r="F21" s="73">
        <f>SUM('2003'!K21)</f>
        <v>32965.278400000003</v>
      </c>
      <c r="G21" s="104">
        <f t="shared" si="2"/>
        <v>4.3995824406566957E-2</v>
      </c>
      <c r="H21" s="73">
        <f>SUM('2004'!$K21)</f>
        <v>34415.612999999998</v>
      </c>
      <c r="I21" s="104">
        <f t="shared" si="3"/>
        <v>2.7304685812221452E-2</v>
      </c>
      <c r="J21" s="73">
        <f>SUM('2005'!$K21)</f>
        <v>35355.320500000002</v>
      </c>
      <c r="K21" s="104">
        <f t="shared" si="4"/>
        <v>3.101979516774573E-2</v>
      </c>
      <c r="L21" s="73">
        <f>SUM('2006'!$K21)</f>
        <v>36452.035300000003</v>
      </c>
      <c r="M21" s="104">
        <f t="shared" si="5"/>
        <v>2.896010582981073E-2</v>
      </c>
      <c r="N21" s="73">
        <f>SUM('2007'!$K21)</f>
        <v>37507.6901</v>
      </c>
      <c r="O21" s="104">
        <f t="shared" si="6"/>
        <v>4.3603759539433809E-2</v>
      </c>
      <c r="P21" s="73">
        <f>SUM('2008'!$K21)</f>
        <v>39143.166400000002</v>
      </c>
      <c r="Q21" s="104">
        <f t="shared" si="7"/>
        <v>4.5141238241778972E-2</v>
      </c>
      <c r="R21" s="73">
        <f>SUM('2009'!$K21)</f>
        <v>40910.1374</v>
      </c>
      <c r="S21" s="104">
        <f t="shared" si="8"/>
        <v>9.7957749709244712E-3</v>
      </c>
      <c r="T21" s="73">
        <f>SUM('2010'!$K21)</f>
        <v>41310.883900000001</v>
      </c>
      <c r="U21" s="123">
        <f t="shared" si="9"/>
        <v>5.1783835106951536E-3</v>
      </c>
      <c r="V21" s="73">
        <f>SUM('2011'!$K21)</f>
        <v>41524.807500000003</v>
      </c>
      <c r="W21" s="104">
        <f t="shared" si="10"/>
        <v>1.1739486089128731E-2</v>
      </c>
      <c r="X21" s="73">
        <f>SUM('2012'!$K21)</f>
        <v>42012.287400000001</v>
      </c>
      <c r="Y21" s="104">
        <f t="shared" si="11"/>
        <v>3.2470536226980158E-2</v>
      </c>
      <c r="Z21" s="73">
        <f>SUM('2013'!$K21)</f>
        <v>43376.448900000003</v>
      </c>
      <c r="AA21" s="104">
        <f t="shared" si="13"/>
        <v>2.548636940171459E-2</v>
      </c>
      <c r="AB21" s="73">
        <f>SUM('2014'!$M21)</f>
        <v>44481.9571</v>
      </c>
      <c r="AC21" s="104">
        <f t="shared" si="14"/>
        <v>2.0972957594979563E-2</v>
      </c>
      <c r="AD21" s="121">
        <f>SUM('2015'!$M21)</f>
        <v>45414.8753</v>
      </c>
      <c r="AE21" s="123">
        <f t="shared" si="12"/>
        <v>3.6953244700420856E-2</v>
      </c>
      <c r="AF21" s="130">
        <f>SUM('2016'!K21)</f>
        <v>47093.102299999999</v>
      </c>
      <c r="AI21" s="128">
        <f t="shared" si="15"/>
        <v>0.57496746931540743</v>
      </c>
    </row>
    <row r="22" spans="1:35" x14ac:dyDescent="0.2">
      <c r="A22" s="60" t="s">
        <v>20</v>
      </c>
      <c r="B22" s="73">
        <f>SUM('2001'!F22)</f>
        <v>14362</v>
      </c>
      <c r="C22" s="104">
        <f t="shared" si="0"/>
        <v>4.9167469711739339E-2</v>
      </c>
      <c r="D22" s="73">
        <f>SUM('2002'!K22)</f>
        <v>15068.1432</v>
      </c>
      <c r="E22" s="104">
        <f t="shared" si="1"/>
        <v>5.3342006996588628E-2</v>
      </c>
      <c r="F22" s="73">
        <f>SUM('2003'!K22)</f>
        <v>15871.9082</v>
      </c>
      <c r="G22" s="104">
        <f t="shared" si="2"/>
        <v>4.9961453280078914E-2</v>
      </c>
      <c r="H22" s="73">
        <f>SUM('2004'!$K22)</f>
        <v>16664.891800000001</v>
      </c>
      <c r="I22" s="104">
        <f t="shared" si="3"/>
        <v>2.8062774460977772E-2</v>
      </c>
      <c r="J22" s="73">
        <f>SUM('2005'!$K22)</f>
        <v>17132.554899999999</v>
      </c>
      <c r="K22" s="104">
        <f t="shared" si="4"/>
        <v>3.0587942257228787E-2</v>
      </c>
      <c r="L22" s="73">
        <f>SUM('2006'!$K22)</f>
        <v>17656.604500000001</v>
      </c>
      <c r="M22" s="123">
        <f t="shared" si="5"/>
        <v>3.2257957638456309E-3</v>
      </c>
      <c r="N22" s="73">
        <f>SUM('2007'!$K22)</f>
        <v>17713.561099999999</v>
      </c>
      <c r="O22" s="104">
        <f t="shared" si="6"/>
        <v>7.017039617177824E-2</v>
      </c>
      <c r="P22" s="73">
        <f>SUM('2008'!$K22)</f>
        <v>18956.528699999999</v>
      </c>
      <c r="Q22" s="104">
        <f t="shared" si="7"/>
        <v>4.4286895205660703E-2</v>
      </c>
      <c r="R22" s="73">
        <f>SUM('2009'!$K22)</f>
        <v>19796.054499999998</v>
      </c>
      <c r="S22" s="104">
        <f t="shared" si="8"/>
        <v>9.6948055987621466E-3</v>
      </c>
      <c r="T22" s="73">
        <f>SUM('2010'!$K22)</f>
        <v>19987.973399999999</v>
      </c>
      <c r="U22" s="104">
        <f t="shared" si="9"/>
        <v>8.9153810861085873E-3</v>
      </c>
      <c r="V22" s="73">
        <f>SUM('2011'!$K22)</f>
        <v>20166.1738</v>
      </c>
      <c r="W22" s="123">
        <f t="shared" si="10"/>
        <v>8.5248843784139338E-3</v>
      </c>
      <c r="X22" s="73">
        <f>SUM('2012'!$K22)</f>
        <v>20338.088100000001</v>
      </c>
      <c r="Y22" s="104">
        <f t="shared" si="11"/>
        <v>3.1858884513338216E-2</v>
      </c>
      <c r="Z22" s="73">
        <f>SUM('2013'!$K22)</f>
        <v>20986.036899999999</v>
      </c>
      <c r="AA22" s="104">
        <f t="shared" si="13"/>
        <v>2.8145647642504636E-2</v>
      </c>
      <c r="AB22" s="73">
        <f>SUM('2014'!$M22)</f>
        <v>21576.702499999999</v>
      </c>
      <c r="AC22" s="104">
        <f t="shared" si="14"/>
        <v>2.2907147188037602E-2</v>
      </c>
      <c r="AD22" s="121">
        <f>SUM('2015'!$M22)</f>
        <v>22070.963199999998</v>
      </c>
      <c r="AE22" s="104">
        <f t="shared" si="12"/>
        <v>4.0299686603618656E-2</v>
      </c>
      <c r="AF22" s="130">
        <f>SUM('2016'!K22)</f>
        <v>22960.416099999999</v>
      </c>
      <c r="AI22" s="128">
        <f t="shared" si="15"/>
        <v>0.59869211112658394</v>
      </c>
    </row>
    <row r="23" spans="1:35" x14ac:dyDescent="0.2">
      <c r="A23" s="60" t="s">
        <v>21</v>
      </c>
      <c r="B23" s="73">
        <f>SUM('2001'!F23)</f>
        <v>29213</v>
      </c>
      <c r="C23" s="104">
        <f t="shared" si="0"/>
        <v>5.0341187142710422E-2</v>
      </c>
      <c r="D23" s="73">
        <f>SUM('2002'!K23)</f>
        <v>30683.617099999999</v>
      </c>
      <c r="E23" s="104">
        <f t="shared" si="1"/>
        <v>5.2133560224879721E-2</v>
      </c>
      <c r="F23" s="73">
        <f>SUM('2003'!K23)</f>
        <v>32283.263299999999</v>
      </c>
      <c r="G23" s="104">
        <f t="shared" si="2"/>
        <v>4.897026937174604E-2</v>
      </c>
      <c r="H23" s="73">
        <f>SUM('2004'!$K23)</f>
        <v>33864.183400000002</v>
      </c>
      <c r="I23" s="104">
        <f t="shared" si="3"/>
        <v>3.5607824519400547E-2</v>
      </c>
      <c r="J23" s="73">
        <f>SUM('2005'!$K23)</f>
        <v>35070.013299999999</v>
      </c>
      <c r="K23" s="104">
        <f t="shared" si="4"/>
        <v>3.9787067887995319E-2</v>
      </c>
      <c r="L23" s="73">
        <f>SUM('2006'!$K23)</f>
        <v>36465.346299999997</v>
      </c>
      <c r="M23" s="104">
        <f t="shared" si="5"/>
        <v>3.1515148397205837E-2</v>
      </c>
      <c r="N23" s="73">
        <f>SUM('2007'!$K23)</f>
        <v>37614.557099999998</v>
      </c>
      <c r="O23" s="104">
        <f t="shared" si="6"/>
        <v>5.7850073688625193E-2</v>
      </c>
      <c r="P23" s="73">
        <f>SUM('2008'!$K23)</f>
        <v>39790.561999999998</v>
      </c>
      <c r="Q23" s="104">
        <f t="shared" si="7"/>
        <v>4.9938050636228748E-2</v>
      </c>
      <c r="R23" s="73">
        <f>SUM('2009'!$K23)</f>
        <v>41777.625099999997</v>
      </c>
      <c r="S23" s="104">
        <f t="shared" si="8"/>
        <v>1.3222293002002181E-2</v>
      </c>
      <c r="T23" s="73">
        <f>SUM('2010'!$K23)</f>
        <v>42330.021099999998</v>
      </c>
      <c r="U23" s="104">
        <f t="shared" si="9"/>
        <v>1.607653817115624E-2</v>
      </c>
      <c r="V23" s="73">
        <f>SUM('2011'!$K23)</f>
        <v>43010.541299999997</v>
      </c>
      <c r="W23" s="104">
        <f t="shared" si="10"/>
        <v>2.2911994832299446E-2</v>
      </c>
      <c r="X23" s="73">
        <f>SUM('2012'!$K23)</f>
        <v>43995.998599999999</v>
      </c>
      <c r="Y23" s="104">
        <f t="shared" si="11"/>
        <v>3.878844109245886E-2</v>
      </c>
      <c r="Z23" s="73">
        <f>SUM('2013'!$K23)</f>
        <v>45702.534800000001</v>
      </c>
      <c r="AA23" s="104">
        <f t="shared" si="13"/>
        <v>2.81722426476879E-2</v>
      </c>
      <c r="AB23" s="73">
        <f>SUM('2014'!$M23)</f>
        <v>46990.077700000002</v>
      </c>
      <c r="AC23" s="104">
        <f t="shared" si="14"/>
        <v>2.6150918665112051E-2</v>
      </c>
      <c r="AD23" s="121">
        <f>SUM('2015'!$M23)</f>
        <v>48218.911399999997</v>
      </c>
      <c r="AE23" s="104">
        <f t="shared" si="12"/>
        <v>4.3057882057453506E-2</v>
      </c>
      <c r="AF23" s="130">
        <f>SUM('2016'!K23)</f>
        <v>50295.115599999997</v>
      </c>
      <c r="AI23" s="126">
        <f t="shared" si="15"/>
        <v>0.72166896929449209</v>
      </c>
    </row>
    <row r="24" spans="1:35" x14ac:dyDescent="0.2">
      <c r="A24" s="60" t="s">
        <v>22</v>
      </c>
      <c r="B24" s="73">
        <f>SUM('2001'!F24)</f>
        <v>30732</v>
      </c>
      <c r="C24" s="123">
        <f t="shared" si="0"/>
        <v>4.1083356110894212E-2</v>
      </c>
      <c r="D24" s="73">
        <f>SUM('2002'!K24)</f>
        <v>31994.573700000001</v>
      </c>
      <c r="E24" s="104">
        <f t="shared" si="1"/>
        <v>4.4592989841899251E-2</v>
      </c>
      <c r="F24" s="73">
        <f>SUM('2003'!K24)</f>
        <v>33421.307399999998</v>
      </c>
      <c r="G24" s="104">
        <f t="shared" si="2"/>
        <v>4.1399646143107031E-2</v>
      </c>
      <c r="H24" s="73">
        <f>SUM('2004'!$K24)</f>
        <v>34804.937700000002</v>
      </c>
      <c r="I24" s="123">
        <f t="shared" si="3"/>
        <v>2.6159483687281368E-2</v>
      </c>
      <c r="J24" s="73">
        <f>SUM('2005'!$K24)</f>
        <v>35715.416899999997</v>
      </c>
      <c r="K24" s="104">
        <f t="shared" si="4"/>
        <v>3.0803602351342076E-2</v>
      </c>
      <c r="L24" s="73">
        <f>SUM('2006'!$K24)</f>
        <v>36815.580399999999</v>
      </c>
      <c r="M24" s="104">
        <f t="shared" si="5"/>
        <v>2.8642590678809497E-2</v>
      </c>
      <c r="N24" s="73">
        <f>SUM('2007'!$K24)</f>
        <v>37870.074000000001</v>
      </c>
      <c r="O24" s="104">
        <f t="shared" si="6"/>
        <v>5.8820164967198045E-2</v>
      </c>
      <c r="P24" s="73">
        <f>SUM('2008'!$K24)</f>
        <v>40097.597999999998</v>
      </c>
      <c r="Q24" s="104">
        <f t="shared" si="7"/>
        <v>4.8417992519152943E-2</v>
      </c>
      <c r="R24" s="73">
        <f>SUM('2009'!$K24)</f>
        <v>42039.0432</v>
      </c>
      <c r="S24" s="104">
        <f t="shared" si="8"/>
        <v>1.0615201156623838E-2</v>
      </c>
      <c r="T24" s="73">
        <f>SUM('2010'!$K24)</f>
        <v>42485.2961</v>
      </c>
      <c r="U24" s="104">
        <f t="shared" si="9"/>
        <v>2.2682325144486884E-2</v>
      </c>
      <c r="V24" s="73">
        <f>SUM('2011'!$K24)</f>
        <v>43448.9614</v>
      </c>
      <c r="W24" s="104">
        <f t="shared" si="10"/>
        <v>1.6184023215799963E-2</v>
      </c>
      <c r="X24" s="73">
        <f>SUM('2012'!$K24)</f>
        <v>44152.140399999997</v>
      </c>
      <c r="Y24" s="104">
        <f t="shared" si="11"/>
        <v>4.3978873558755106E-2</v>
      </c>
      <c r="Z24" s="73">
        <f>SUM('2013'!$K24)</f>
        <v>46093.9018</v>
      </c>
      <c r="AA24" s="104">
        <f t="shared" si="13"/>
        <v>3.3717327874378443E-2</v>
      </c>
      <c r="AB24" s="73">
        <f>SUM('2014'!$M24)</f>
        <v>47648.065000000002</v>
      </c>
      <c r="AC24" s="104">
        <f t="shared" si="14"/>
        <v>2.3254996818863467E-2</v>
      </c>
      <c r="AD24" s="121">
        <f>SUM('2015'!$M24)</f>
        <v>48756.120600000002</v>
      </c>
      <c r="AE24" s="123">
        <f t="shared" si="12"/>
        <v>3.6131385728010501E-2</v>
      </c>
      <c r="AF24" s="130">
        <f>SUM('2016'!K24)</f>
        <v>50517.746800000001</v>
      </c>
      <c r="AI24" s="126">
        <f t="shared" si="15"/>
        <v>0.6438157881036054</v>
      </c>
    </row>
    <row r="25" spans="1:35" x14ac:dyDescent="0.2">
      <c r="A25" s="60"/>
      <c r="B25" s="73"/>
      <c r="C25" s="104"/>
      <c r="D25" s="73"/>
      <c r="E25" s="104"/>
      <c r="F25" s="73"/>
      <c r="G25" s="104"/>
      <c r="H25" s="73"/>
      <c r="I25" s="104"/>
      <c r="J25" s="73"/>
      <c r="K25" s="104"/>
      <c r="L25" s="73"/>
      <c r="M25" s="104"/>
      <c r="N25" s="73"/>
      <c r="O25" s="104"/>
      <c r="P25" s="73"/>
      <c r="Q25" s="104"/>
      <c r="R25" s="73"/>
      <c r="S25" s="104"/>
      <c r="T25" s="73"/>
      <c r="U25" s="104"/>
      <c r="V25" s="73"/>
      <c r="W25" s="104"/>
      <c r="X25" s="73"/>
      <c r="Y25" s="104"/>
      <c r="Z25" s="73"/>
      <c r="AA25" s="104"/>
      <c r="AB25" s="73"/>
      <c r="AC25" s="104"/>
      <c r="AD25" s="92"/>
      <c r="AE25" s="104"/>
      <c r="AF25" s="130"/>
      <c r="AI25" s="126"/>
    </row>
    <row r="26" spans="1:35" x14ac:dyDescent="0.2">
      <c r="A26" s="60" t="s">
        <v>42</v>
      </c>
      <c r="B26" s="92">
        <f>SUM('2001'!F26)</f>
        <v>1103736</v>
      </c>
      <c r="C26" s="104">
        <f>SUM(D26-B26)/B26</f>
        <v>6.3618301840295197E-2</v>
      </c>
      <c r="D26" s="92">
        <f>SUM('2002'!K26)</f>
        <v>1173953.81</v>
      </c>
      <c r="E26" s="104">
        <f>SUM(F26-D26)/D26</f>
        <v>5.2824405672315132E-2</v>
      </c>
      <c r="F26" s="92">
        <f>SUM('2003'!K26)</f>
        <v>1235967.2223</v>
      </c>
      <c r="G26" s="104">
        <f>SUM(H26-F26)/F26</f>
        <v>4.2327864490326557E-2</v>
      </c>
      <c r="H26" s="92">
        <f>SUM('2004'!$K26)</f>
        <v>1288283.0753999997</v>
      </c>
      <c r="I26" s="104">
        <f>SUM(J26-H26)/H26</f>
        <v>3.0911242847489924E-2</v>
      </c>
      <c r="J26" s="92">
        <f>SUM('2005'!$K26)</f>
        <v>1328105.5064000003</v>
      </c>
      <c r="K26" s="104">
        <f>SUM(L26-J26)/J26</f>
        <v>3.80425252786981E-2</v>
      </c>
      <c r="L26" s="92">
        <f>SUM('2006'!$K26)</f>
        <v>1378629.9937000005</v>
      </c>
      <c r="M26" s="104">
        <f>SUM(N26-L26)/L26</f>
        <v>4.2875751775397888E-2</v>
      </c>
      <c r="N26" s="92">
        <f>SUM('2007'!$K26)</f>
        <v>1437739.7911</v>
      </c>
      <c r="O26" s="104">
        <f>SUM(P26-N26)/N26</f>
        <v>5.6397146133072562E-2</v>
      </c>
      <c r="P26" s="92">
        <f>SUM('2008'!$K26)</f>
        <v>1518824.2122</v>
      </c>
      <c r="Q26" s="104">
        <f>SUM(R26-P26)/P26</f>
        <v>5.4496494021587856E-2</v>
      </c>
      <c r="R26" s="92">
        <f>SUM('2009'!$K26)</f>
        <v>1601594.8068000001</v>
      </c>
      <c r="S26" s="104">
        <f>SUM(T26-R26)/R26</f>
        <v>1.3142262768730617E-2</v>
      </c>
      <c r="T26" s="92">
        <f>SUM('2010'!$K26)</f>
        <v>1622643.3866000001</v>
      </c>
      <c r="U26" s="104">
        <f>SUM(V26-T26)/T26</f>
        <v>2.1573808508443121E-2</v>
      </c>
      <c r="V26" s="92">
        <f>SUM('2011'!$K26)</f>
        <v>1657649.9843000001</v>
      </c>
      <c r="W26" s="104">
        <f>SUM(X26-V26)/V26</f>
        <v>2.9878170825618906E-2</v>
      </c>
      <c r="X26" s="92">
        <f>SUM('2012'!$K26)</f>
        <v>1707177.5337</v>
      </c>
      <c r="Y26" s="104">
        <f>SUM(Z26-X26)/X26</f>
        <v>3.9965389160275623E-2</v>
      </c>
      <c r="Z26" s="92">
        <f>SUM('2013'!$K26)</f>
        <v>1775405.5482000001</v>
      </c>
      <c r="AA26" s="104">
        <f>SUM(AB26-Z26)/Z26</f>
        <v>3.3604710631037669E-2</v>
      </c>
      <c r="AB26" s="92">
        <f>SUM('2014'!$M26)</f>
        <v>1835067.5378999999</v>
      </c>
      <c r="AC26" s="104">
        <f t="shared" si="14"/>
        <v>3.1641767346856239E-2</v>
      </c>
      <c r="AD26" s="92">
        <f>SUM('2015'!$M26)</f>
        <v>1893132.318</v>
      </c>
      <c r="AE26" s="104">
        <f>SUM(AF26-AD26)/AD26</f>
        <v>5.0481207568714853E-2</v>
      </c>
      <c r="AF26" s="130">
        <f>SUM('2016'!K26)</f>
        <v>1988699.9235000003</v>
      </c>
      <c r="AI26" s="126">
        <f t="shared" si="15"/>
        <v>0.80178948906260217</v>
      </c>
    </row>
    <row r="29" spans="1:35" ht="10.5" customHeight="1" x14ac:dyDescent="0.2"/>
    <row r="30" spans="1:35" hidden="1" x14ac:dyDescent="0.2"/>
    <row r="31" spans="1:35" hidden="1" x14ac:dyDescent="0.2"/>
    <row r="32" spans="1:35" hidden="1" x14ac:dyDescent="0.2"/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7" sqref="A27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6" max="6" width="16.42578125" bestFit="1" customWidth="1"/>
    <col min="8" max="8" width="16.42578125" bestFit="1" customWidth="1"/>
    <col min="9" max="9" width="11" bestFit="1" customWidth="1"/>
    <col min="10" max="10" width="16.42578125" bestFit="1" customWidth="1"/>
  </cols>
  <sheetData>
    <row r="1" spans="1:11" x14ac:dyDescent="0.2">
      <c r="A1" t="s">
        <v>52</v>
      </c>
    </row>
    <row r="2" spans="1:11" x14ac:dyDescent="0.2">
      <c r="A2" t="s">
        <v>0</v>
      </c>
      <c r="B2" t="s">
        <v>53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</row>
    <row r="4" spans="1:11" x14ac:dyDescent="0.2">
      <c r="A4" t="s">
        <v>2</v>
      </c>
      <c r="B4" s="1">
        <v>306488187200</v>
      </c>
      <c r="C4" s="1">
        <f>SUM(B4/1000000)</f>
        <v>306488.18719999999</v>
      </c>
      <c r="D4" s="1">
        <v>306632866000</v>
      </c>
      <c r="E4" s="1">
        <f>SUM(D4/1000000)</f>
        <v>306632.86599999998</v>
      </c>
      <c r="F4" s="1">
        <v>307335206600</v>
      </c>
      <c r="G4" s="1">
        <f>SUM(F4/1000000)</f>
        <v>307335.20659999998</v>
      </c>
      <c r="H4" s="1">
        <v>307489593800</v>
      </c>
      <c r="I4" s="1">
        <f>SUM(H4/1000000)</f>
        <v>307489.59379999997</v>
      </c>
      <c r="J4" s="1">
        <v>309012456500</v>
      </c>
      <c r="K4" s="1">
        <f>SUM(J4/1000000)</f>
        <v>309012.45649999997</v>
      </c>
    </row>
    <row r="5" spans="1:11" x14ac:dyDescent="0.2">
      <c r="A5" t="s">
        <v>3</v>
      </c>
      <c r="B5" s="1">
        <v>41415456000</v>
      </c>
      <c r="C5" s="1">
        <f t="shared" ref="C5:E24" si="0">SUM(B5/1000000)</f>
        <v>41415.455999999998</v>
      </c>
      <c r="D5" s="1">
        <v>41422554700</v>
      </c>
      <c r="E5" s="1">
        <f t="shared" si="0"/>
        <v>41422.554700000001</v>
      </c>
      <c r="F5" s="1">
        <v>41445342200</v>
      </c>
      <c r="G5" s="1">
        <f t="shared" ref="G5:G24" si="1">SUM(F5/1000000)</f>
        <v>41445.342199999999</v>
      </c>
      <c r="H5" s="1">
        <v>41464709000</v>
      </c>
      <c r="I5" s="1">
        <f t="shared" ref="I5:I24" si="2">SUM(H5/1000000)</f>
        <v>41464.709000000003</v>
      </c>
      <c r="J5" s="1">
        <v>41558007800</v>
      </c>
      <c r="K5" s="1">
        <f t="shared" ref="K5:K26" si="3">SUM(J5/1000000)</f>
        <v>41558.007799999999</v>
      </c>
    </row>
    <row r="6" spans="1:11" x14ac:dyDescent="0.2">
      <c r="A6" t="s">
        <v>4</v>
      </c>
      <c r="B6" s="1">
        <v>33630716700</v>
      </c>
      <c r="C6" s="1">
        <f t="shared" si="0"/>
        <v>33630.716699999997</v>
      </c>
      <c r="D6" s="1">
        <v>33635229100</v>
      </c>
      <c r="E6" s="1">
        <f t="shared" si="0"/>
        <v>33635.229099999997</v>
      </c>
      <c r="F6" s="1">
        <v>33649517100</v>
      </c>
      <c r="G6" s="1">
        <f t="shared" si="1"/>
        <v>33649.517099999997</v>
      </c>
      <c r="H6" s="1">
        <v>33663525700</v>
      </c>
      <c r="I6" s="1">
        <f t="shared" si="2"/>
        <v>33663.525699999998</v>
      </c>
      <c r="J6" s="1">
        <v>33724717000</v>
      </c>
      <c r="K6" s="1">
        <f t="shared" si="3"/>
        <v>33724.716999999997</v>
      </c>
    </row>
    <row r="7" spans="1:11" x14ac:dyDescent="0.2">
      <c r="A7" t="s">
        <v>5</v>
      </c>
      <c r="B7" s="1">
        <v>53696704800</v>
      </c>
      <c r="C7" s="1">
        <f t="shared" si="0"/>
        <v>53696.7048</v>
      </c>
      <c r="D7" s="1">
        <v>53707140800</v>
      </c>
      <c r="E7" s="1">
        <f t="shared" si="0"/>
        <v>53707.140800000001</v>
      </c>
      <c r="F7" s="1">
        <v>53791830300</v>
      </c>
      <c r="G7" s="1">
        <f t="shared" si="1"/>
        <v>53791.830300000001</v>
      </c>
      <c r="H7" s="1">
        <v>53820949500</v>
      </c>
      <c r="I7" s="1">
        <f t="shared" si="2"/>
        <v>53820.949500000002</v>
      </c>
      <c r="J7" s="1">
        <v>53925357500</v>
      </c>
      <c r="K7" s="1">
        <f t="shared" si="3"/>
        <v>53925.357499999998</v>
      </c>
    </row>
    <row r="8" spans="1:11" x14ac:dyDescent="0.2">
      <c r="A8" t="s">
        <v>6</v>
      </c>
      <c r="B8" s="1">
        <v>41995544800</v>
      </c>
      <c r="C8" s="1">
        <f t="shared" si="0"/>
        <v>41995.544800000003</v>
      </c>
      <c r="D8" s="1">
        <v>42015193200</v>
      </c>
      <c r="E8" s="1">
        <f t="shared" si="0"/>
        <v>42015.193200000002</v>
      </c>
      <c r="F8" s="1">
        <v>42030117700</v>
      </c>
      <c r="G8" s="1">
        <f t="shared" si="1"/>
        <v>42030.117700000003</v>
      </c>
      <c r="H8" s="1">
        <v>42039493800</v>
      </c>
      <c r="I8" s="1">
        <f t="shared" si="2"/>
        <v>42039.493799999997</v>
      </c>
      <c r="J8" s="1">
        <v>42145494100</v>
      </c>
      <c r="K8" s="1">
        <f t="shared" si="3"/>
        <v>42145.494100000004</v>
      </c>
    </row>
    <row r="9" spans="1:11" x14ac:dyDescent="0.2">
      <c r="A9" t="s">
        <v>7</v>
      </c>
      <c r="B9" s="1">
        <v>22606508300</v>
      </c>
      <c r="C9" s="1">
        <f t="shared" si="0"/>
        <v>22606.508300000001</v>
      </c>
      <c r="D9" s="1">
        <v>22607095500</v>
      </c>
      <c r="E9" s="1">
        <f t="shared" si="0"/>
        <v>22607.095499999999</v>
      </c>
      <c r="F9" s="1">
        <v>22623056700</v>
      </c>
      <c r="G9" s="1">
        <f t="shared" si="1"/>
        <v>22623.056700000001</v>
      </c>
      <c r="H9" s="1">
        <v>22633444200</v>
      </c>
      <c r="I9" s="1">
        <f t="shared" si="2"/>
        <v>22633.444200000002</v>
      </c>
      <c r="J9" s="1">
        <v>22695018100</v>
      </c>
      <c r="K9" s="1">
        <f t="shared" si="3"/>
        <v>22695.018100000001</v>
      </c>
    </row>
    <row r="10" spans="1:11" x14ac:dyDescent="0.2">
      <c r="A10" t="s">
        <v>8</v>
      </c>
      <c r="B10" s="1">
        <v>28909705700</v>
      </c>
      <c r="C10" s="1">
        <f t="shared" si="0"/>
        <v>28909.705699999999</v>
      </c>
      <c r="D10" s="1">
        <v>28910594000</v>
      </c>
      <c r="E10" s="1">
        <f t="shared" si="0"/>
        <v>28910.594000000001</v>
      </c>
      <c r="F10" s="1">
        <v>28944660500</v>
      </c>
      <c r="G10" s="1">
        <f t="shared" si="1"/>
        <v>28944.660500000002</v>
      </c>
      <c r="H10" s="1">
        <v>28952812900</v>
      </c>
      <c r="I10" s="1">
        <f t="shared" si="2"/>
        <v>28952.812900000001</v>
      </c>
      <c r="J10" s="1">
        <v>29034246400</v>
      </c>
      <c r="K10" s="1">
        <f t="shared" si="3"/>
        <v>29034.2464</v>
      </c>
    </row>
    <row r="11" spans="1:11" x14ac:dyDescent="0.2">
      <c r="A11" t="s">
        <v>9</v>
      </c>
      <c r="B11" s="1">
        <v>6488375400</v>
      </c>
      <c r="C11" s="1">
        <f t="shared" si="0"/>
        <v>6488.3753999999999</v>
      </c>
      <c r="D11" s="1">
        <v>6488756100</v>
      </c>
      <c r="E11" s="1">
        <f t="shared" si="0"/>
        <v>6488.7560999999996</v>
      </c>
      <c r="F11" s="1">
        <v>6490163100</v>
      </c>
      <c r="G11" s="1">
        <f t="shared" si="1"/>
        <v>6490.1630999999998</v>
      </c>
      <c r="H11" s="1">
        <v>6500874000</v>
      </c>
      <c r="I11" s="1">
        <f t="shared" si="2"/>
        <v>6500.8739999999998</v>
      </c>
      <c r="J11" s="1">
        <v>6515325800</v>
      </c>
      <c r="K11" s="1">
        <f t="shared" si="3"/>
        <v>6515.3257999999996</v>
      </c>
    </row>
    <row r="12" spans="1:11" x14ac:dyDescent="0.2">
      <c r="A12" t="s">
        <v>10</v>
      </c>
      <c r="B12" s="1">
        <v>19404299900</v>
      </c>
      <c r="C12" s="1">
        <f t="shared" si="0"/>
        <v>19404.299900000002</v>
      </c>
      <c r="D12" s="1">
        <v>19404584300</v>
      </c>
      <c r="E12" s="1">
        <f t="shared" si="0"/>
        <v>19404.584299999999</v>
      </c>
      <c r="F12" s="1">
        <v>19441991400</v>
      </c>
      <c r="G12" s="1">
        <f t="shared" si="1"/>
        <v>19441.991399999999</v>
      </c>
      <c r="H12" s="1">
        <v>19447987400</v>
      </c>
      <c r="I12" s="1">
        <f t="shared" si="2"/>
        <v>19447.987400000002</v>
      </c>
      <c r="J12" s="1">
        <v>19486789100</v>
      </c>
      <c r="K12" s="1">
        <f t="shared" si="3"/>
        <v>19486.789100000002</v>
      </c>
    </row>
    <row r="13" spans="1:11" x14ac:dyDescent="0.2">
      <c r="A13" t="s">
        <v>11</v>
      </c>
      <c r="B13" s="1">
        <v>146928114500</v>
      </c>
      <c r="C13" s="1">
        <f t="shared" si="0"/>
        <v>146928.1145</v>
      </c>
      <c r="D13" s="1">
        <v>146969637100</v>
      </c>
      <c r="E13" s="1">
        <f t="shared" si="0"/>
        <v>146969.63709999999</v>
      </c>
      <c r="F13" s="1">
        <v>147240343500</v>
      </c>
      <c r="G13" s="1">
        <f t="shared" si="1"/>
        <v>147240.34349999999</v>
      </c>
      <c r="H13" s="1">
        <v>147337016200</v>
      </c>
      <c r="I13" s="1">
        <f t="shared" si="2"/>
        <v>147337.01620000001</v>
      </c>
      <c r="J13" s="1">
        <v>147735400500</v>
      </c>
      <c r="K13" s="1">
        <f t="shared" si="3"/>
        <v>147735.40049999999</v>
      </c>
    </row>
    <row r="14" spans="1:11" x14ac:dyDescent="0.2">
      <c r="A14" t="s">
        <v>12</v>
      </c>
      <c r="B14" s="1">
        <v>35915959800</v>
      </c>
      <c r="C14" s="1">
        <f t="shared" si="0"/>
        <v>35915.959799999997</v>
      </c>
      <c r="D14" s="1">
        <v>35942518100</v>
      </c>
      <c r="E14" s="1">
        <f t="shared" si="0"/>
        <v>35942.518100000001</v>
      </c>
      <c r="F14" s="1">
        <v>36139444700</v>
      </c>
      <c r="G14" s="1">
        <f t="shared" si="1"/>
        <v>36139.4447</v>
      </c>
      <c r="H14" s="1">
        <v>36158866800</v>
      </c>
      <c r="I14" s="1">
        <f t="shared" si="2"/>
        <v>36158.866800000003</v>
      </c>
      <c r="J14" s="1">
        <v>36270358500</v>
      </c>
      <c r="K14" s="1">
        <f t="shared" si="3"/>
        <v>36270.358500000002</v>
      </c>
    </row>
    <row r="15" spans="1:11" x14ac:dyDescent="0.2">
      <c r="A15" t="s">
        <v>13</v>
      </c>
      <c r="B15" s="1">
        <v>202546424100</v>
      </c>
      <c r="C15" s="1">
        <f t="shared" si="0"/>
        <v>202546.4241</v>
      </c>
      <c r="D15" s="1">
        <v>202608334000</v>
      </c>
      <c r="E15" s="1">
        <f t="shared" si="0"/>
        <v>202608.334</v>
      </c>
      <c r="F15" s="1">
        <v>202822585800</v>
      </c>
      <c r="G15" s="1">
        <f t="shared" si="1"/>
        <v>202822.5858</v>
      </c>
      <c r="H15" s="1">
        <v>202896142500</v>
      </c>
      <c r="I15" s="1">
        <f t="shared" si="2"/>
        <v>202896.14249999999</v>
      </c>
      <c r="J15" s="1">
        <v>203447739700</v>
      </c>
      <c r="K15" s="1">
        <f t="shared" si="3"/>
        <v>203447.73970000001</v>
      </c>
    </row>
    <row r="16" spans="1:11" x14ac:dyDescent="0.2">
      <c r="A16" t="s">
        <v>14</v>
      </c>
      <c r="B16" s="1">
        <v>34236117600</v>
      </c>
      <c r="C16" s="1">
        <f t="shared" si="0"/>
        <v>34236.117599999998</v>
      </c>
      <c r="D16" s="1">
        <v>34251219300</v>
      </c>
      <c r="E16" s="1">
        <f t="shared" si="0"/>
        <v>34251.219299999997</v>
      </c>
      <c r="F16" s="1">
        <v>34391915500</v>
      </c>
      <c r="G16" s="1">
        <f t="shared" si="1"/>
        <v>34391.915500000003</v>
      </c>
      <c r="H16" s="1">
        <v>34401248400</v>
      </c>
      <c r="I16" s="1">
        <f t="shared" si="2"/>
        <v>34401.248399999997</v>
      </c>
      <c r="J16" s="1">
        <v>34477124000</v>
      </c>
      <c r="K16" s="1">
        <f t="shared" si="3"/>
        <v>34477.124000000003</v>
      </c>
    </row>
    <row r="17" spans="1:11" x14ac:dyDescent="0.2">
      <c r="A17" t="s">
        <v>15</v>
      </c>
      <c r="B17" s="1">
        <v>35367216200</v>
      </c>
      <c r="C17" s="1">
        <f t="shared" si="0"/>
        <v>35367.216200000003</v>
      </c>
      <c r="D17" s="1">
        <v>35367628100</v>
      </c>
      <c r="E17" s="1">
        <f t="shared" si="0"/>
        <v>35367.628100000002</v>
      </c>
      <c r="F17" s="1">
        <v>35412031100</v>
      </c>
      <c r="G17" s="1">
        <f t="shared" si="1"/>
        <v>35412.0311</v>
      </c>
      <c r="H17" s="1">
        <v>35420724400</v>
      </c>
      <c r="I17" s="1">
        <f t="shared" si="2"/>
        <v>35420.724399999999</v>
      </c>
      <c r="J17" s="1">
        <v>35469173500</v>
      </c>
      <c r="K17" s="1">
        <f t="shared" si="3"/>
        <v>35469.173499999997</v>
      </c>
    </row>
    <row r="18" spans="1:11" x14ac:dyDescent="0.2">
      <c r="A18" t="s">
        <v>16</v>
      </c>
      <c r="B18" s="1">
        <v>34683151500</v>
      </c>
      <c r="C18" s="1">
        <f t="shared" si="0"/>
        <v>34683.1515</v>
      </c>
      <c r="D18" s="1">
        <v>34682774100</v>
      </c>
      <c r="E18" s="1">
        <f t="shared" si="0"/>
        <v>34682.774100000002</v>
      </c>
      <c r="F18" s="1">
        <v>34706672500</v>
      </c>
      <c r="G18" s="1">
        <f t="shared" si="1"/>
        <v>34706.672500000001</v>
      </c>
      <c r="H18" s="1">
        <v>34715821000</v>
      </c>
      <c r="I18" s="1">
        <f t="shared" si="2"/>
        <v>34715.821000000004</v>
      </c>
      <c r="J18" s="1">
        <v>34773005900</v>
      </c>
      <c r="K18" s="1">
        <f t="shared" si="3"/>
        <v>34773.005899999996</v>
      </c>
    </row>
    <row r="19" spans="1:11" x14ac:dyDescent="0.2">
      <c r="A19" t="s">
        <v>17</v>
      </c>
      <c r="B19" s="1">
        <v>35079625600</v>
      </c>
      <c r="C19" s="1">
        <f t="shared" si="0"/>
        <v>35079.625599999999</v>
      </c>
      <c r="D19" s="1">
        <v>35085185300</v>
      </c>
      <c r="E19" s="1">
        <f t="shared" si="0"/>
        <v>35085.185299999997</v>
      </c>
      <c r="F19" s="1">
        <v>35150890900</v>
      </c>
      <c r="G19" s="1">
        <f t="shared" si="1"/>
        <v>35150.890899999999</v>
      </c>
      <c r="H19" s="1">
        <v>35162563500</v>
      </c>
      <c r="I19" s="1">
        <f t="shared" si="2"/>
        <v>35162.563499999997</v>
      </c>
      <c r="J19" s="1">
        <v>35217332500</v>
      </c>
      <c r="K19" s="1">
        <f t="shared" si="3"/>
        <v>35217.332499999997</v>
      </c>
    </row>
    <row r="20" spans="1:11" x14ac:dyDescent="0.2">
      <c r="A20" t="s">
        <v>18</v>
      </c>
      <c r="B20" s="1">
        <v>35844606400</v>
      </c>
      <c r="C20" s="1">
        <f t="shared" si="0"/>
        <v>35844.606399999997</v>
      </c>
      <c r="D20" s="1">
        <v>35845002100</v>
      </c>
      <c r="E20" s="1">
        <f t="shared" si="0"/>
        <v>35845.002099999998</v>
      </c>
      <c r="F20" s="1">
        <v>35868023500</v>
      </c>
      <c r="G20" s="1">
        <f t="shared" si="1"/>
        <v>35868.023500000003</v>
      </c>
      <c r="H20" s="1">
        <v>35880995000</v>
      </c>
      <c r="I20" s="1">
        <f t="shared" si="2"/>
        <v>35880.995000000003</v>
      </c>
      <c r="J20" s="1">
        <v>35937918100</v>
      </c>
      <c r="K20" s="1">
        <f t="shared" si="3"/>
        <v>35937.918100000003</v>
      </c>
    </row>
    <row r="21" spans="1:11" x14ac:dyDescent="0.2">
      <c r="A21" t="s">
        <v>19</v>
      </c>
      <c r="B21" s="1">
        <v>32892897400</v>
      </c>
      <c r="C21" s="1">
        <f t="shared" si="0"/>
        <v>32892.897400000002</v>
      </c>
      <c r="D21" s="1">
        <v>32895689700</v>
      </c>
      <c r="E21" s="1">
        <f t="shared" si="0"/>
        <v>32895.689700000003</v>
      </c>
      <c r="F21" s="1">
        <v>32911172400</v>
      </c>
      <c r="G21" s="1">
        <f t="shared" si="1"/>
        <v>32911.172400000003</v>
      </c>
      <c r="H21" s="1">
        <v>32917120600</v>
      </c>
      <c r="I21" s="1">
        <f t="shared" si="2"/>
        <v>32917.120600000002</v>
      </c>
      <c r="J21" s="1">
        <v>32965278400</v>
      </c>
      <c r="K21" s="1">
        <f t="shared" si="3"/>
        <v>32965.278400000003</v>
      </c>
    </row>
    <row r="22" spans="1:11" x14ac:dyDescent="0.2">
      <c r="A22" t="s">
        <v>20</v>
      </c>
      <c r="B22" s="1">
        <v>15801409600</v>
      </c>
      <c r="C22" s="1">
        <f t="shared" si="0"/>
        <v>15801.409600000001</v>
      </c>
      <c r="D22" s="1">
        <v>15802125200</v>
      </c>
      <c r="E22" s="1">
        <f t="shared" si="0"/>
        <v>15802.1252</v>
      </c>
      <c r="F22" s="1">
        <v>15817520700</v>
      </c>
      <c r="G22" s="1">
        <f t="shared" si="1"/>
        <v>15817.520699999999</v>
      </c>
      <c r="H22" s="1">
        <v>15823006400</v>
      </c>
      <c r="I22" s="1">
        <f t="shared" si="2"/>
        <v>15823.0064</v>
      </c>
      <c r="J22" s="1">
        <v>15871908200</v>
      </c>
      <c r="K22" s="1">
        <f t="shared" si="3"/>
        <v>15871.9082</v>
      </c>
    </row>
    <row r="23" spans="1:11" x14ac:dyDescent="0.2">
      <c r="A23" t="s">
        <v>21</v>
      </c>
      <c r="B23" s="1">
        <v>32229497700</v>
      </c>
      <c r="C23" s="1">
        <f t="shared" si="0"/>
        <v>32229.4977</v>
      </c>
      <c r="D23" s="1">
        <v>32229017500</v>
      </c>
      <c r="E23" s="1">
        <f t="shared" si="0"/>
        <v>32229.017500000002</v>
      </c>
      <c r="F23" s="1">
        <v>32248528400</v>
      </c>
      <c r="G23" s="1">
        <f t="shared" si="1"/>
        <v>32248.528399999999</v>
      </c>
      <c r="H23" s="1">
        <v>32253310000</v>
      </c>
      <c r="I23" s="1">
        <f t="shared" si="2"/>
        <v>32253.31</v>
      </c>
      <c r="J23" s="1">
        <v>32283263300</v>
      </c>
      <c r="K23" s="1">
        <f t="shared" si="3"/>
        <v>32283.263299999999</v>
      </c>
    </row>
    <row r="24" spans="1:11" x14ac:dyDescent="0.2">
      <c r="A24" t="s">
        <v>22</v>
      </c>
      <c r="B24" s="1">
        <v>33274121600</v>
      </c>
      <c r="C24" s="1">
        <f t="shared" si="0"/>
        <v>33274.121599999999</v>
      </c>
      <c r="D24" s="1">
        <v>33278066400</v>
      </c>
      <c r="E24" s="1">
        <f t="shared" si="0"/>
        <v>33278.066400000003</v>
      </c>
      <c r="F24" s="1">
        <v>33334623000</v>
      </c>
      <c r="G24" s="1">
        <f t="shared" si="1"/>
        <v>33334.623</v>
      </c>
      <c r="H24" s="1">
        <v>33355708100</v>
      </c>
      <c r="I24" s="1">
        <f t="shared" si="2"/>
        <v>33355.708100000003</v>
      </c>
      <c r="J24" s="1">
        <v>33421307400</v>
      </c>
      <c r="K24" s="1">
        <f t="shared" si="3"/>
        <v>33421.307399999998</v>
      </c>
    </row>
    <row r="25" spans="1:11" x14ac:dyDescent="0.2">
      <c r="B25" s="1"/>
      <c r="K25" s="1">
        <f t="shared" si="3"/>
        <v>0</v>
      </c>
    </row>
    <row r="26" spans="1:11" x14ac:dyDescent="0.2">
      <c r="A26" t="s">
        <v>38</v>
      </c>
      <c r="B26" s="1">
        <f t="shared" ref="B26:I26" si="4">SUM(B4:B25)</f>
        <v>1229434640800</v>
      </c>
      <c r="C26" s="1">
        <f t="shared" si="4"/>
        <v>1229434.6407999997</v>
      </c>
      <c r="D26" s="1">
        <f t="shared" si="4"/>
        <v>1229781210600</v>
      </c>
      <c r="E26" s="1">
        <f t="shared" si="4"/>
        <v>1229781.2105999996</v>
      </c>
      <c r="F26" s="1">
        <f t="shared" si="4"/>
        <v>1231795637600</v>
      </c>
      <c r="G26" s="1">
        <f t="shared" si="4"/>
        <v>1231795.6375999996</v>
      </c>
      <c r="H26" s="1">
        <f t="shared" si="4"/>
        <v>1232335913200</v>
      </c>
      <c r="I26" s="1">
        <f t="shared" si="4"/>
        <v>1232335.9131999998</v>
      </c>
      <c r="J26" s="1">
        <f>SUM(J4:J25)</f>
        <v>1235967222300</v>
      </c>
      <c r="K26" s="1">
        <f t="shared" si="3"/>
        <v>1235967.2223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workbookViewId="0">
      <selection activeCell="A30" sqref="A30"/>
    </sheetView>
  </sheetViews>
  <sheetFormatPr defaultRowHeight="12.75" x14ac:dyDescent="0.2"/>
  <cols>
    <col min="1" max="1" width="21.5703125" customWidth="1"/>
    <col min="2" max="3" width="9" customWidth="1"/>
    <col min="7" max="7" width="5.28515625" customWidth="1"/>
    <col min="8" max="8" width="5.5703125" customWidth="1"/>
    <col min="9" max="10" width="6.140625" bestFit="1" customWidth="1"/>
    <col min="11" max="11" width="6.42578125" customWidth="1"/>
    <col min="12" max="12" width="11" customWidth="1"/>
  </cols>
  <sheetData>
    <row r="2" spans="1:12" ht="13.5" thickBot="1" x14ac:dyDescent="0.25"/>
    <row r="3" spans="1:12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2" ht="13.5" thickBot="1" x14ac:dyDescent="0.25">
      <c r="A4" s="9"/>
      <c r="B4" s="19" t="s">
        <v>43</v>
      </c>
      <c r="C4" s="14"/>
      <c r="D4" s="14"/>
      <c r="E4" s="14"/>
      <c r="F4" s="20"/>
      <c r="G4" s="19" t="s">
        <v>56</v>
      </c>
      <c r="H4" s="14"/>
      <c r="I4" s="14"/>
      <c r="J4" s="14"/>
      <c r="K4" s="14"/>
      <c r="L4" s="22"/>
    </row>
    <row r="5" spans="1:12" x14ac:dyDescent="0.2">
      <c r="A5" s="9"/>
      <c r="B5" s="3" t="s">
        <v>39</v>
      </c>
      <c r="C5" s="11" t="s">
        <v>54</v>
      </c>
      <c r="D5" s="11"/>
      <c r="E5" s="11"/>
      <c r="F5" s="3" t="s">
        <v>40</v>
      </c>
      <c r="G5" s="8" t="s">
        <v>39</v>
      </c>
      <c r="H5" s="11"/>
      <c r="I5" s="11"/>
      <c r="J5" s="11"/>
      <c r="K5" s="21" t="s">
        <v>40</v>
      </c>
      <c r="L5" s="6" t="s">
        <v>50</v>
      </c>
    </row>
    <row r="6" spans="1:12" ht="13.5" thickBot="1" x14ac:dyDescent="0.25">
      <c r="A6" s="9" t="s">
        <v>0</v>
      </c>
      <c r="B6" s="16" t="s">
        <v>60</v>
      </c>
      <c r="C6" s="18" t="s">
        <v>58</v>
      </c>
      <c r="D6" s="18" t="s">
        <v>59</v>
      </c>
      <c r="E6" s="18" t="s">
        <v>64</v>
      </c>
      <c r="F6" s="30" t="s">
        <v>55</v>
      </c>
      <c r="G6" s="28" t="s">
        <v>60</v>
      </c>
      <c r="H6" s="26" t="s">
        <v>58</v>
      </c>
      <c r="I6" s="26" t="s">
        <v>59</v>
      </c>
      <c r="J6" s="26" t="s">
        <v>64</v>
      </c>
      <c r="K6" s="12" t="s">
        <v>41</v>
      </c>
      <c r="L6" s="6" t="s">
        <v>57</v>
      </c>
    </row>
    <row r="7" spans="1:12" x14ac:dyDescent="0.2">
      <c r="A7" s="9" t="s">
        <v>2</v>
      </c>
      <c r="B7" s="4">
        <f>SUM('2003'!C4)</f>
        <v>306488.18719999999</v>
      </c>
      <c r="C7" s="4">
        <f>SUM('2003'!E4)</f>
        <v>306632.86599999998</v>
      </c>
      <c r="D7" s="4">
        <f>SUM('2003'!G4)</f>
        <v>307335.20659999998</v>
      </c>
      <c r="E7" s="27">
        <f>SUM('2003'!I4)</f>
        <v>307489.59379999997</v>
      </c>
      <c r="F7" s="27">
        <f>SUM('2003'!K4)</f>
        <v>309012.45649999997</v>
      </c>
      <c r="G7" s="34">
        <f t="shared" ref="G7:G27" si="0">SUM((B7/L7)*100)-100</f>
        <v>3.2606562899421903</v>
      </c>
      <c r="H7" s="31">
        <f>SUM((C7/L7)*100)-100</f>
        <v>3.3094008369204175</v>
      </c>
      <c r="I7" s="31">
        <f>SUM((D7/L7)*100)-100</f>
        <v>3.5460303525883177</v>
      </c>
      <c r="J7" s="31">
        <f t="shared" ref="J7:J27" si="1">SUM((E7/L7)*100)-100</f>
        <v>3.5980458111298361</v>
      </c>
      <c r="K7" s="23">
        <f>SUM((F7/L7)*100)-100</f>
        <v>4.1111220353004683</v>
      </c>
      <c r="L7" s="37">
        <f>'2002'!K4</f>
        <v>296810.22590000002</v>
      </c>
    </row>
    <row r="8" spans="1:12" x14ac:dyDescent="0.2">
      <c r="A8" s="9" t="s">
        <v>3</v>
      </c>
      <c r="B8" s="4">
        <f>SUM('2003'!C5)</f>
        <v>41415.455999999998</v>
      </c>
      <c r="C8" s="4">
        <f>SUM('2003'!E5)</f>
        <v>41422.554700000001</v>
      </c>
      <c r="D8" s="4">
        <f>SUM('2003'!G5)</f>
        <v>41445.342199999999</v>
      </c>
      <c r="E8" s="4">
        <f>SUM('2003'!I5)</f>
        <v>41464.709000000003</v>
      </c>
      <c r="F8" s="4">
        <f>SUM('2003'!K5)</f>
        <v>41558.007799999999</v>
      </c>
      <c r="G8" s="35">
        <f t="shared" si="0"/>
        <v>6.1406806434357293</v>
      </c>
      <c r="H8" s="32">
        <f t="shared" ref="H8:H29" si="2">SUM((C8/L8)*100)-100</f>
        <v>6.1588733889094129</v>
      </c>
      <c r="I8" s="32">
        <f t="shared" ref="I8:I29" si="3">SUM((D8/L8)*100)-100</f>
        <v>6.2172738266629324</v>
      </c>
      <c r="J8" s="32">
        <f t="shared" si="1"/>
        <v>6.2669075994719492</v>
      </c>
      <c r="K8" s="24">
        <f t="shared" ref="K8:K27" si="4">SUM((F8/L8)*100)-100</f>
        <v>6.5060163547930472</v>
      </c>
      <c r="L8" s="13">
        <f>'2002'!K5</f>
        <v>39019.399299999997</v>
      </c>
    </row>
    <row r="9" spans="1:12" x14ac:dyDescent="0.2">
      <c r="A9" s="9" t="s">
        <v>4</v>
      </c>
      <c r="B9" s="4">
        <f>SUM('2003'!C6)</f>
        <v>33630.716699999997</v>
      </c>
      <c r="C9" s="4">
        <f>SUM('2003'!E6)</f>
        <v>33635.229099999997</v>
      </c>
      <c r="D9" s="4">
        <f>SUM('2003'!G6)</f>
        <v>33649.517099999997</v>
      </c>
      <c r="E9" s="4">
        <f>SUM('2003'!I6)</f>
        <v>33663.525699999998</v>
      </c>
      <c r="F9" s="4">
        <f>SUM('2003'!K6)</f>
        <v>33724.716999999997</v>
      </c>
      <c r="G9" s="35">
        <f t="shared" si="0"/>
        <v>5.8383571230944113</v>
      </c>
      <c r="H9" s="32">
        <f t="shared" si="2"/>
        <v>5.8525579802138878</v>
      </c>
      <c r="I9" s="32">
        <f t="shared" si="3"/>
        <v>5.8975233747983822</v>
      </c>
      <c r="J9" s="32">
        <f t="shared" si="1"/>
        <v>5.9416094768823768</v>
      </c>
      <c r="K9" s="24">
        <f t="shared" si="4"/>
        <v>6.1341830315883072</v>
      </c>
      <c r="L9" s="13">
        <f>'2002'!K6</f>
        <v>31775.5468</v>
      </c>
    </row>
    <row r="10" spans="1:12" x14ac:dyDescent="0.2">
      <c r="A10" s="9" t="s">
        <v>5</v>
      </c>
      <c r="B10" s="4">
        <f>SUM('2003'!C7)</f>
        <v>53696.7048</v>
      </c>
      <c r="C10" s="4">
        <f>SUM('2003'!E7)</f>
        <v>53707.140800000001</v>
      </c>
      <c r="D10" s="4">
        <f>SUM('2003'!G7)</f>
        <v>53791.830300000001</v>
      </c>
      <c r="E10" s="4">
        <f>SUM('2003'!I7)</f>
        <v>53820.949500000002</v>
      </c>
      <c r="F10" s="4">
        <f>SUM('2003'!K7)</f>
        <v>53925.357499999998</v>
      </c>
      <c r="G10" s="35">
        <f t="shared" si="0"/>
        <v>5.2589828916977268</v>
      </c>
      <c r="H10" s="32">
        <f t="shared" si="2"/>
        <v>5.2794400640614469</v>
      </c>
      <c r="I10" s="32">
        <f t="shared" si="3"/>
        <v>5.4454526837335351</v>
      </c>
      <c r="J10" s="32">
        <f t="shared" si="1"/>
        <v>5.5025336049192362</v>
      </c>
      <c r="K10" s="24">
        <f t="shared" si="4"/>
        <v>5.7071994205719676</v>
      </c>
      <c r="L10" s="13">
        <f>'2002'!K7</f>
        <v>51013.892899999999</v>
      </c>
    </row>
    <row r="11" spans="1:12" x14ac:dyDescent="0.2">
      <c r="A11" s="9" t="s">
        <v>6</v>
      </c>
      <c r="B11" s="4">
        <f>SUM('2003'!C8)</f>
        <v>41995.544800000003</v>
      </c>
      <c r="C11" s="4">
        <f>SUM('2003'!E8)</f>
        <v>42015.193200000002</v>
      </c>
      <c r="D11" s="4">
        <f>SUM('2003'!G8)</f>
        <v>42030.117700000003</v>
      </c>
      <c r="E11" s="4">
        <f>SUM('2003'!I8)</f>
        <v>42039.493799999997</v>
      </c>
      <c r="F11" s="4">
        <f>SUM('2003'!K8)</f>
        <v>42145.494100000004</v>
      </c>
      <c r="G11" s="35">
        <f t="shared" si="0"/>
        <v>5.3516609881867083</v>
      </c>
      <c r="H11" s="32">
        <f t="shared" si="2"/>
        <v>5.4009517304694583</v>
      </c>
      <c r="I11" s="32">
        <f t="shared" si="3"/>
        <v>5.43839191303897</v>
      </c>
      <c r="J11" s="32">
        <f t="shared" si="1"/>
        <v>5.4619131630500277</v>
      </c>
      <c r="K11" s="24">
        <f t="shared" si="4"/>
        <v>5.727829648320764</v>
      </c>
      <c r="L11" s="13">
        <f>'2002'!K8</f>
        <v>39862.252200000003</v>
      </c>
    </row>
    <row r="12" spans="1:12" x14ac:dyDescent="0.2">
      <c r="A12" s="9" t="s">
        <v>7</v>
      </c>
      <c r="B12" s="4">
        <f>SUM('2003'!C9)</f>
        <v>22606.508300000001</v>
      </c>
      <c r="C12" s="4">
        <f>SUM('2003'!E9)</f>
        <v>22607.095499999999</v>
      </c>
      <c r="D12" s="4">
        <f>SUM('2003'!G9)</f>
        <v>22623.056700000001</v>
      </c>
      <c r="E12" s="4">
        <f>SUM('2003'!I9)</f>
        <v>22633.444200000002</v>
      </c>
      <c r="F12" s="4">
        <f>SUM('2003'!K9)</f>
        <v>22695.018100000001</v>
      </c>
      <c r="G12" s="35">
        <f t="shared" si="0"/>
        <v>5.1167606315103455</v>
      </c>
      <c r="H12" s="32">
        <f t="shared" si="2"/>
        <v>5.1194910205214654</v>
      </c>
      <c r="I12" s="32">
        <f t="shared" si="3"/>
        <v>5.1937081272735099</v>
      </c>
      <c r="J12" s="32">
        <f t="shared" si="1"/>
        <v>5.2420083926913321</v>
      </c>
      <c r="K12" s="24">
        <f t="shared" si="4"/>
        <v>5.5283174865839158</v>
      </c>
      <c r="L12" s="13">
        <f>'2002'!K9</f>
        <v>21506.093000000001</v>
      </c>
    </row>
    <row r="13" spans="1:12" x14ac:dyDescent="0.2">
      <c r="A13" s="9" t="s">
        <v>8</v>
      </c>
      <c r="B13" s="4">
        <f>SUM('2003'!C10)</f>
        <v>28909.705699999999</v>
      </c>
      <c r="C13" s="4">
        <f>SUM('2003'!E10)</f>
        <v>28910.594000000001</v>
      </c>
      <c r="D13" s="4">
        <f>SUM('2003'!G10)</f>
        <v>28944.660500000002</v>
      </c>
      <c r="E13" s="4">
        <f>SUM('2003'!I10)</f>
        <v>28952.812900000001</v>
      </c>
      <c r="F13" s="4">
        <f>SUM('2003'!K10)</f>
        <v>29034.2464</v>
      </c>
      <c r="G13" s="35">
        <f t="shared" si="0"/>
        <v>4.7446023426522572</v>
      </c>
      <c r="H13" s="32">
        <f t="shared" si="2"/>
        <v>4.7478207991535868</v>
      </c>
      <c r="I13" s="32">
        <f t="shared" si="3"/>
        <v>4.8712493124955785</v>
      </c>
      <c r="J13" s="32">
        <f t="shared" si="1"/>
        <v>4.9007867939559588</v>
      </c>
      <c r="K13" s="24">
        <f t="shared" si="4"/>
        <v>5.1958337122256921</v>
      </c>
      <c r="L13" s="13">
        <f>'2002'!K10</f>
        <v>27600.186600000001</v>
      </c>
    </row>
    <row r="14" spans="1:12" x14ac:dyDescent="0.2">
      <c r="A14" s="9" t="s">
        <v>9</v>
      </c>
      <c r="B14" s="4">
        <f>SUM('2003'!C11)</f>
        <v>6488.3753999999999</v>
      </c>
      <c r="C14" s="4">
        <f>SUM('2003'!E11)</f>
        <v>6488.7560999999996</v>
      </c>
      <c r="D14" s="4">
        <f>SUM('2003'!G11)</f>
        <v>6490.1630999999998</v>
      </c>
      <c r="E14" s="4">
        <f>SUM('2003'!I11)</f>
        <v>6500.8739999999998</v>
      </c>
      <c r="F14" s="4">
        <f>SUM('2003'!K11)</f>
        <v>6515.3257999999996</v>
      </c>
      <c r="G14" s="35">
        <f t="shared" si="0"/>
        <v>5.1738589612620274</v>
      </c>
      <c r="H14" s="32">
        <f t="shared" si="2"/>
        <v>5.1800299494737487</v>
      </c>
      <c r="I14" s="32">
        <f t="shared" si="3"/>
        <v>5.2028368326202639</v>
      </c>
      <c r="J14" s="32">
        <f t="shared" si="1"/>
        <v>5.3764560541511628</v>
      </c>
      <c r="K14" s="24">
        <f t="shared" si="4"/>
        <v>5.6107137043691608</v>
      </c>
      <c r="L14" s="13">
        <f>'2002'!K11</f>
        <v>6169.1902</v>
      </c>
    </row>
    <row r="15" spans="1:12" x14ac:dyDescent="0.2">
      <c r="A15" s="9" t="s">
        <v>10</v>
      </c>
      <c r="B15" s="4">
        <f>SUM('2003'!C12)</f>
        <v>19404.299900000002</v>
      </c>
      <c r="C15" s="4">
        <f>SUM('2003'!E12)</f>
        <v>19404.584299999999</v>
      </c>
      <c r="D15" s="4">
        <f>SUM('2003'!G12)</f>
        <v>19441.991399999999</v>
      </c>
      <c r="E15" s="4">
        <f>SUM('2003'!I12)</f>
        <v>19447.987400000002</v>
      </c>
      <c r="F15" s="4">
        <f>SUM('2003'!K12)</f>
        <v>19486.789100000002</v>
      </c>
      <c r="G15" s="35">
        <f t="shared" si="0"/>
        <v>4.90528424846039</v>
      </c>
      <c r="H15" s="32">
        <f t="shared" si="2"/>
        <v>4.9068217975084707</v>
      </c>
      <c r="I15" s="32">
        <f t="shared" si="3"/>
        <v>5.1090554508035524</v>
      </c>
      <c r="J15" s="32">
        <f t="shared" si="1"/>
        <v>5.1414715692719142</v>
      </c>
      <c r="K15" s="24">
        <f t="shared" si="4"/>
        <v>5.3512448354449305</v>
      </c>
      <c r="L15" s="13">
        <f>'2002'!K12</f>
        <v>18496.9709</v>
      </c>
    </row>
    <row r="16" spans="1:12" x14ac:dyDescent="0.2">
      <c r="A16" s="9" t="s">
        <v>11</v>
      </c>
      <c r="B16" s="4">
        <f>SUM('2003'!C13)</f>
        <v>146928.1145</v>
      </c>
      <c r="C16" s="4">
        <f>SUM('2003'!E13)</f>
        <v>146969.63709999999</v>
      </c>
      <c r="D16" s="4">
        <f>SUM('2003'!G13)</f>
        <v>147240.34349999999</v>
      </c>
      <c r="E16" s="4">
        <f>SUM('2003'!I13)</f>
        <v>147337.01620000001</v>
      </c>
      <c r="F16" s="4">
        <f>SUM('2003'!K13)</f>
        <v>147735.40049999999</v>
      </c>
      <c r="G16" s="35">
        <f t="shared" si="0"/>
        <v>5.3856956734461505</v>
      </c>
      <c r="H16" s="32">
        <f t="shared" si="2"/>
        <v>5.415478183771441</v>
      </c>
      <c r="I16" s="32">
        <f t="shared" si="3"/>
        <v>5.6096451230555715</v>
      </c>
      <c r="J16" s="32">
        <f t="shared" si="1"/>
        <v>5.6789846077199115</v>
      </c>
      <c r="K16" s="24">
        <f t="shared" si="4"/>
        <v>5.964729829073562</v>
      </c>
      <c r="L16" s="13">
        <f>'2002'!K13</f>
        <v>139419.4094</v>
      </c>
    </row>
    <row r="17" spans="1:12" x14ac:dyDescent="0.2">
      <c r="A17" s="9" t="s">
        <v>12</v>
      </c>
      <c r="B17" s="4">
        <f>SUM('2003'!C14)</f>
        <v>35915.959799999997</v>
      </c>
      <c r="C17" s="4">
        <f>SUM('2003'!E14)</f>
        <v>35942.518100000001</v>
      </c>
      <c r="D17" s="4">
        <f>SUM('2003'!G14)</f>
        <v>36139.4447</v>
      </c>
      <c r="E17" s="4">
        <f>SUM('2003'!I14)</f>
        <v>36158.866800000003</v>
      </c>
      <c r="F17" s="4">
        <f>SUM('2003'!K14)</f>
        <v>36270.358500000002</v>
      </c>
      <c r="G17" s="35">
        <f t="shared" si="0"/>
        <v>5.315561428764056</v>
      </c>
      <c r="H17" s="32">
        <f t="shared" si="2"/>
        <v>5.3934377347480762</v>
      </c>
      <c r="I17" s="32">
        <f t="shared" si="3"/>
        <v>5.9708811764588319</v>
      </c>
      <c r="J17" s="32">
        <f t="shared" si="1"/>
        <v>6.0278321636248791</v>
      </c>
      <c r="K17" s="24">
        <f t="shared" si="4"/>
        <v>6.3547567688848119</v>
      </c>
      <c r="L17" s="13">
        <f>'2002'!K14</f>
        <v>34103.184099999999</v>
      </c>
    </row>
    <row r="18" spans="1:12" x14ac:dyDescent="0.2">
      <c r="A18" s="9" t="s">
        <v>13</v>
      </c>
      <c r="B18" s="4">
        <f>SUM('2003'!C15)</f>
        <v>202546.4241</v>
      </c>
      <c r="C18" s="4">
        <f>SUM('2003'!E15)</f>
        <v>202608.334</v>
      </c>
      <c r="D18" s="4">
        <f>SUM('2003'!G15)</f>
        <v>202822.5858</v>
      </c>
      <c r="E18" s="4">
        <f>SUM('2003'!I15)</f>
        <v>202896.14249999999</v>
      </c>
      <c r="F18" s="4">
        <f>SUM('2003'!K15)</f>
        <v>203447.73970000001</v>
      </c>
      <c r="G18" s="35">
        <f t="shared" si="0"/>
        <v>5.618843823610618</v>
      </c>
      <c r="H18" s="32">
        <f t="shared" si="2"/>
        <v>5.6511270499785411</v>
      </c>
      <c r="I18" s="32">
        <f t="shared" si="3"/>
        <v>5.7628497204906353</v>
      </c>
      <c r="J18" s="32">
        <f t="shared" si="1"/>
        <v>5.8012062288516262</v>
      </c>
      <c r="K18" s="24">
        <f t="shared" si="4"/>
        <v>6.0888393419969731</v>
      </c>
      <c r="L18" s="13">
        <f>'2002'!K15</f>
        <v>191771.10519999999</v>
      </c>
    </row>
    <row r="19" spans="1:12" x14ac:dyDescent="0.2">
      <c r="A19" s="9" t="s">
        <v>14</v>
      </c>
      <c r="B19" s="4">
        <f>SUM('2003'!C16)</f>
        <v>34236.117599999998</v>
      </c>
      <c r="C19" s="4">
        <f>SUM('2003'!E16)</f>
        <v>34251.219299999997</v>
      </c>
      <c r="D19" s="4">
        <f>SUM('2003'!G16)</f>
        <v>34391.915500000003</v>
      </c>
      <c r="E19" s="4">
        <f>SUM('2003'!I16)</f>
        <v>34401.248399999997</v>
      </c>
      <c r="F19" s="4">
        <f>SUM('2003'!K16)</f>
        <v>34477.124000000003</v>
      </c>
      <c r="G19" s="35">
        <f t="shared" si="0"/>
        <v>4.0824153326843629</v>
      </c>
      <c r="H19" s="32">
        <f t="shared" si="2"/>
        <v>4.1283265376286238</v>
      </c>
      <c r="I19" s="32">
        <f t="shared" si="3"/>
        <v>4.5560619629833639</v>
      </c>
      <c r="J19" s="32">
        <f t="shared" si="1"/>
        <v>4.584435237821566</v>
      </c>
      <c r="K19" s="24">
        <f t="shared" si="4"/>
        <v>4.8151072960580308</v>
      </c>
      <c r="L19" s="13">
        <f>'2002'!K16</f>
        <v>32893.277399999999</v>
      </c>
    </row>
    <row r="20" spans="1:12" x14ac:dyDescent="0.2">
      <c r="A20" s="9" t="s">
        <v>15</v>
      </c>
      <c r="B20" s="4">
        <f>SUM('2003'!C17)</f>
        <v>35367.216200000003</v>
      </c>
      <c r="C20" s="4">
        <f>SUM('2003'!E17)</f>
        <v>35367.628100000002</v>
      </c>
      <c r="D20" s="4">
        <f>SUM('2003'!G17)</f>
        <v>35412.0311</v>
      </c>
      <c r="E20" s="4">
        <f>SUM('2003'!I17)</f>
        <v>35420.724399999999</v>
      </c>
      <c r="F20" s="4">
        <f>SUM('2003'!K17)</f>
        <v>35469.173499999997</v>
      </c>
      <c r="G20" s="35">
        <f t="shared" si="0"/>
        <v>4.8831834246259973</v>
      </c>
      <c r="H20" s="32">
        <f t="shared" si="2"/>
        <v>4.8844049339189013</v>
      </c>
      <c r="I20" s="32">
        <f t="shared" si="3"/>
        <v>5.0160841694931122</v>
      </c>
      <c r="J20" s="32">
        <f t="shared" si="1"/>
        <v>5.0418645694349351</v>
      </c>
      <c r="K20" s="24">
        <f t="shared" si="4"/>
        <v>5.1855427094763371</v>
      </c>
      <c r="L20" s="13">
        <f>'2002'!K17</f>
        <v>33720.578500000003</v>
      </c>
    </row>
    <row r="21" spans="1:12" x14ac:dyDescent="0.2">
      <c r="A21" s="9" t="s">
        <v>16</v>
      </c>
      <c r="B21" s="4">
        <f>SUM('2003'!C18)</f>
        <v>34683.1515</v>
      </c>
      <c r="C21" s="4">
        <f>SUM('2003'!E18)</f>
        <v>34682.774100000002</v>
      </c>
      <c r="D21" s="4">
        <f>SUM('2003'!G18)</f>
        <v>34706.672500000001</v>
      </c>
      <c r="E21" s="4">
        <f>SUM('2003'!I18)</f>
        <v>34715.821000000004</v>
      </c>
      <c r="F21" s="4">
        <f>SUM('2003'!K18)</f>
        <v>34773.005899999996</v>
      </c>
      <c r="G21" s="35">
        <f t="shared" si="0"/>
        <v>5.2381782355981841</v>
      </c>
      <c r="H21" s="32">
        <f t="shared" si="2"/>
        <v>5.2370331006623871</v>
      </c>
      <c r="I21" s="32">
        <f t="shared" si="3"/>
        <v>5.3095473898770109</v>
      </c>
      <c r="J21" s="32">
        <f t="shared" si="1"/>
        <v>5.3373064438253977</v>
      </c>
      <c r="K21" s="24">
        <f t="shared" si="4"/>
        <v>5.5108210882078197</v>
      </c>
      <c r="L21" s="13">
        <f>'2002'!K18</f>
        <v>32956.8148</v>
      </c>
    </row>
    <row r="22" spans="1:12" x14ac:dyDescent="0.2">
      <c r="A22" s="9" t="s">
        <v>17</v>
      </c>
      <c r="B22" s="4">
        <f>SUM('2003'!C19)</f>
        <v>35079.625599999999</v>
      </c>
      <c r="C22" s="4">
        <f>SUM('2003'!E19)</f>
        <v>35085.185299999997</v>
      </c>
      <c r="D22" s="4">
        <f>SUM('2003'!G19)</f>
        <v>35150.890899999999</v>
      </c>
      <c r="E22" s="4">
        <f>SUM('2003'!I19)</f>
        <v>35162.563499999997</v>
      </c>
      <c r="F22" s="4">
        <f>SUM('2003'!K19)</f>
        <v>35217.332499999997</v>
      </c>
      <c r="G22" s="35">
        <f t="shared" si="0"/>
        <v>5.0148402401285068</v>
      </c>
      <c r="H22" s="32">
        <f t="shared" si="2"/>
        <v>5.0314838330203031</v>
      </c>
      <c r="I22" s="32">
        <f t="shared" si="3"/>
        <v>5.2281810032113611</v>
      </c>
      <c r="J22" s="32">
        <f t="shared" si="1"/>
        <v>5.2631242559747733</v>
      </c>
      <c r="K22" s="24">
        <f t="shared" si="4"/>
        <v>5.4270814729272701</v>
      </c>
      <c r="L22" s="13">
        <f>'2002'!K19</f>
        <v>33404.446000000004</v>
      </c>
    </row>
    <row r="23" spans="1:12" x14ac:dyDescent="0.2">
      <c r="A23" s="9" t="s">
        <v>18</v>
      </c>
      <c r="B23" s="4">
        <f>SUM('2003'!C20)</f>
        <v>35844.606399999997</v>
      </c>
      <c r="C23" s="4">
        <f>SUM('2003'!E20)</f>
        <v>35845.002099999998</v>
      </c>
      <c r="D23" s="4">
        <f>SUM('2003'!G20)</f>
        <v>35868.023500000003</v>
      </c>
      <c r="E23" s="4">
        <f>SUM('2003'!I20)</f>
        <v>35880.995000000003</v>
      </c>
      <c r="F23" s="4">
        <f>SUM('2003'!K20)</f>
        <v>35937.918100000003</v>
      </c>
      <c r="G23" s="35">
        <f t="shared" si="0"/>
        <v>4.603195204102235</v>
      </c>
      <c r="H23" s="32">
        <f t="shared" si="2"/>
        <v>4.6043499520127256</v>
      </c>
      <c r="I23" s="32">
        <f t="shared" si="3"/>
        <v>4.6715319422736741</v>
      </c>
      <c r="J23" s="32">
        <f t="shared" si="1"/>
        <v>4.7093859036604613</v>
      </c>
      <c r="K23" s="24">
        <f t="shared" si="4"/>
        <v>4.8755012202711896</v>
      </c>
      <c r="L23" s="13">
        <f>'2002'!K20</f>
        <v>34267.219400000002</v>
      </c>
    </row>
    <row r="24" spans="1:12" x14ac:dyDescent="0.2">
      <c r="A24" s="9" t="s">
        <v>19</v>
      </c>
      <c r="B24" s="4">
        <f>SUM('2003'!C21)</f>
        <v>32892.897400000002</v>
      </c>
      <c r="C24" s="4">
        <f>SUM('2003'!E21)</f>
        <v>32895.689700000003</v>
      </c>
      <c r="D24" s="4">
        <f>SUM('2003'!G21)</f>
        <v>32911.172400000003</v>
      </c>
      <c r="E24" s="4">
        <f>SUM('2003'!I21)</f>
        <v>32917.120600000002</v>
      </c>
      <c r="F24" s="4">
        <f>SUM('2003'!K21)</f>
        <v>32965.278400000003</v>
      </c>
      <c r="G24" s="35">
        <f t="shared" si="0"/>
        <v>4.6954894198214561</v>
      </c>
      <c r="H24" s="32">
        <f t="shared" si="2"/>
        <v>4.7043770897506647</v>
      </c>
      <c r="I24" s="32">
        <f t="shared" si="3"/>
        <v>4.7536572986154795</v>
      </c>
      <c r="J24" s="32">
        <f t="shared" si="1"/>
        <v>4.7725899485001548</v>
      </c>
      <c r="K24" s="24">
        <f t="shared" si="4"/>
        <v>4.9258724148961335</v>
      </c>
      <c r="L24" s="13">
        <f>'2002'!K21</f>
        <v>31417.683400000002</v>
      </c>
    </row>
    <row r="25" spans="1:12" x14ac:dyDescent="0.2">
      <c r="A25" s="9" t="s">
        <v>20</v>
      </c>
      <c r="B25" s="4">
        <f>SUM('2003'!C22)</f>
        <v>15801.409600000001</v>
      </c>
      <c r="C25" s="4">
        <f>SUM('2003'!E22)</f>
        <v>15802.1252</v>
      </c>
      <c r="D25" s="4">
        <f>SUM('2003'!G22)</f>
        <v>15817.520699999999</v>
      </c>
      <c r="E25" s="4">
        <f>SUM('2003'!I22)</f>
        <v>15823.0064</v>
      </c>
      <c r="F25" s="4">
        <f>SUM('2003'!K22)</f>
        <v>15871.9082</v>
      </c>
      <c r="G25" s="35">
        <f t="shared" si="0"/>
        <v>4.8663354885026564</v>
      </c>
      <c r="H25" s="32">
        <f t="shared" si="2"/>
        <v>4.8710845806137542</v>
      </c>
      <c r="I25" s="32">
        <f t="shared" si="3"/>
        <v>4.9732570898317334</v>
      </c>
      <c r="J25" s="32">
        <f t="shared" si="1"/>
        <v>5.0096630353234133</v>
      </c>
      <c r="K25" s="24">
        <f t="shared" si="4"/>
        <v>5.3342006996588651</v>
      </c>
      <c r="L25" s="13">
        <f>'2002'!K22</f>
        <v>15068.1432</v>
      </c>
    </row>
    <row r="26" spans="1:12" x14ac:dyDescent="0.2">
      <c r="A26" s="9" t="s">
        <v>21</v>
      </c>
      <c r="B26" s="4">
        <f>SUM('2003'!C23)</f>
        <v>32229.4977</v>
      </c>
      <c r="C26" s="4">
        <f>SUM('2003'!E23)</f>
        <v>32229.017500000002</v>
      </c>
      <c r="D26" s="4">
        <f>SUM('2003'!G23)</f>
        <v>32248.528399999999</v>
      </c>
      <c r="E26" s="4">
        <f>SUM('2003'!I23)</f>
        <v>32253.31</v>
      </c>
      <c r="F26" s="4">
        <f>SUM('2003'!K23)</f>
        <v>32283.263299999999</v>
      </c>
      <c r="G26" s="35">
        <f t="shared" si="0"/>
        <v>5.0381302665910397</v>
      </c>
      <c r="H26" s="32">
        <f t="shared" si="2"/>
        <v>5.0365652620531591</v>
      </c>
      <c r="I26" s="32">
        <f t="shared" si="3"/>
        <v>5.1001526153186205</v>
      </c>
      <c r="J26" s="32">
        <f t="shared" si="1"/>
        <v>5.1157361757066155</v>
      </c>
      <c r="K26" s="24">
        <f t="shared" si="4"/>
        <v>5.2133560224879858</v>
      </c>
      <c r="L26" s="13">
        <f>'2002'!K23</f>
        <v>30683.617099999999</v>
      </c>
    </row>
    <row r="27" spans="1:12" x14ac:dyDescent="0.2">
      <c r="A27" s="9" t="s">
        <v>22</v>
      </c>
      <c r="B27" s="4">
        <f>SUM('2003'!C24)</f>
        <v>33274.121599999999</v>
      </c>
      <c r="C27" s="4">
        <f>SUM('2003'!E24)</f>
        <v>33278.066400000003</v>
      </c>
      <c r="D27" s="4">
        <f>SUM('2003'!G24)</f>
        <v>33334.623</v>
      </c>
      <c r="E27" s="4">
        <f>SUM('2003'!I24)</f>
        <v>33355.708100000003</v>
      </c>
      <c r="F27" s="4">
        <f>SUM('2003'!K24)</f>
        <v>33421.307399999998</v>
      </c>
      <c r="G27" s="35">
        <f t="shared" si="0"/>
        <v>3.9992653504240963</v>
      </c>
      <c r="H27" s="32">
        <f t="shared" si="2"/>
        <v>4.0115949411759289</v>
      </c>
      <c r="I27" s="32">
        <f t="shared" si="3"/>
        <v>4.1883642912860637</v>
      </c>
      <c r="J27" s="32">
        <f t="shared" si="1"/>
        <v>4.2542664039308704</v>
      </c>
      <c r="K27" s="24">
        <f t="shared" si="4"/>
        <v>4.4592989841899282</v>
      </c>
      <c r="L27" s="13">
        <f>'2002'!K24</f>
        <v>31994.573700000001</v>
      </c>
    </row>
    <row r="28" spans="1:12" x14ac:dyDescent="0.2">
      <c r="A28" s="9"/>
      <c r="B28" s="4"/>
      <c r="C28" s="4"/>
      <c r="D28" s="4"/>
      <c r="E28" s="4"/>
      <c r="F28" s="4"/>
      <c r="G28" s="35"/>
      <c r="H28" s="32"/>
      <c r="I28" s="32"/>
      <c r="J28" s="32"/>
      <c r="K28" s="24"/>
      <c r="L28" s="13"/>
    </row>
    <row r="29" spans="1:12" ht="13.5" thickBot="1" x14ac:dyDescent="0.25">
      <c r="A29" s="10" t="s">
        <v>42</v>
      </c>
      <c r="B29" s="5">
        <f>SUM('2003'!C26)</f>
        <v>1229434.6407999997</v>
      </c>
      <c r="C29" s="5">
        <f>SUM('2003'!E26)</f>
        <v>1229781.2105999996</v>
      </c>
      <c r="D29" s="5">
        <f>SUM('2003'!G26)</f>
        <v>1231795.6375999996</v>
      </c>
      <c r="E29" s="5">
        <f>SUM('2003'!I26)</f>
        <v>1232335.9131999998</v>
      </c>
      <c r="F29" s="5">
        <f>SUM('2003'!K26)</f>
        <v>1235967.2223</v>
      </c>
      <c r="G29" s="36">
        <f>SUM((B29/L29)*100)-100</f>
        <v>4.725980726618161</v>
      </c>
      <c r="H29" s="33">
        <f t="shared" si="2"/>
        <v>4.7555023140134978</v>
      </c>
      <c r="I29" s="33">
        <f t="shared" si="3"/>
        <v>4.927095692120929</v>
      </c>
      <c r="J29" s="33">
        <f>SUM((E29/L29)*100)-100</f>
        <v>4.9731175709544857</v>
      </c>
      <c r="K29" s="25">
        <f>SUM((F29/L29)*100)-100</f>
        <v>5.2824405672315038</v>
      </c>
      <c r="L29" s="15">
        <f>'2002'!K26</f>
        <v>1173953.81</v>
      </c>
    </row>
    <row r="33" spans="3:3" x14ac:dyDescent="0.2">
      <c r="C33" s="1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7" sqref="A27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74</v>
      </c>
    </row>
    <row r="2" spans="1:11" x14ac:dyDescent="0.2">
      <c r="A2" t="s">
        <v>0</v>
      </c>
      <c r="B2" t="s">
        <v>75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>
        <v>320940201700</v>
      </c>
      <c r="C4" s="1">
        <f>SUM(B4/1000000)</f>
        <v>320940.20169999998</v>
      </c>
      <c r="D4" s="1">
        <v>313627975700</v>
      </c>
      <c r="E4" s="1">
        <f>SUM(D4/1000000)</f>
        <v>313627.97570000001</v>
      </c>
      <c r="F4" s="1">
        <v>313903115500</v>
      </c>
      <c r="G4" s="1">
        <f>SUM(F4/1000000)</f>
        <v>313903.11550000001</v>
      </c>
      <c r="H4" s="1">
        <v>314030296500</v>
      </c>
      <c r="I4" s="1">
        <f>SUM(H4/1000000)</f>
        <v>314030.2965</v>
      </c>
      <c r="J4" s="1">
        <v>315510423500</v>
      </c>
      <c r="K4" s="1">
        <f>SUM(J4/1000000)</f>
        <v>315510.42349999998</v>
      </c>
    </row>
    <row r="5" spans="1:11" x14ac:dyDescent="0.2">
      <c r="A5" t="s">
        <v>3</v>
      </c>
      <c r="B5" s="1">
        <v>44369617500</v>
      </c>
      <c r="C5" s="1">
        <f t="shared" ref="C5:C24" si="0">SUM(B5/1000000)</f>
        <v>44369.6175</v>
      </c>
      <c r="D5" s="1">
        <v>43211160900</v>
      </c>
      <c r="E5" s="1">
        <f t="shared" ref="E5:E26" si="1">SUM(D5/1000000)</f>
        <v>43211.160900000003</v>
      </c>
      <c r="F5" s="1">
        <v>43248274100</v>
      </c>
      <c r="G5" s="1">
        <f t="shared" ref="G5:G26" si="2">SUM(F5/1000000)</f>
        <v>43248.274100000002</v>
      </c>
      <c r="H5" s="1">
        <v>43256991800</v>
      </c>
      <c r="I5" s="1">
        <f t="shared" ref="I5:I24" si="3">SUM(H5/1000000)</f>
        <v>43256.991800000003</v>
      </c>
      <c r="J5" s="1">
        <v>43339496300</v>
      </c>
      <c r="K5" s="1">
        <f t="shared" ref="K5:K24" si="4">SUM(J5/1000000)</f>
        <v>43339.496299999999</v>
      </c>
    </row>
    <row r="6" spans="1:11" x14ac:dyDescent="0.2">
      <c r="A6" t="s">
        <v>4</v>
      </c>
      <c r="B6" s="1">
        <v>36011651900</v>
      </c>
      <c r="C6" s="1">
        <f t="shared" si="0"/>
        <v>36011.651899999997</v>
      </c>
      <c r="D6" s="1">
        <v>35221620300</v>
      </c>
      <c r="E6" s="1">
        <f t="shared" si="1"/>
        <v>35221.620300000002</v>
      </c>
      <c r="F6" s="1">
        <v>35247165100</v>
      </c>
      <c r="G6" s="1">
        <f t="shared" si="2"/>
        <v>35247.165099999998</v>
      </c>
      <c r="H6" s="1">
        <v>35258907200</v>
      </c>
      <c r="I6" s="1">
        <f t="shared" si="3"/>
        <v>35258.907200000001</v>
      </c>
      <c r="J6" s="1">
        <v>35336404500</v>
      </c>
      <c r="K6" s="1">
        <f t="shared" si="4"/>
        <v>35336.404499999997</v>
      </c>
    </row>
    <row r="7" spans="1:11" x14ac:dyDescent="0.2">
      <c r="A7" t="s">
        <v>5</v>
      </c>
      <c r="B7" s="1">
        <v>57532996600</v>
      </c>
      <c r="C7" s="1">
        <f t="shared" si="0"/>
        <v>57532.996599999999</v>
      </c>
      <c r="D7" s="1">
        <v>56141404900</v>
      </c>
      <c r="E7" s="1">
        <f t="shared" si="1"/>
        <v>56141.404900000001</v>
      </c>
      <c r="F7" s="1">
        <v>56170076800</v>
      </c>
      <c r="G7" s="1">
        <f t="shared" si="2"/>
        <v>56170.076800000003</v>
      </c>
      <c r="H7" s="1">
        <v>56188604600</v>
      </c>
      <c r="I7" s="1">
        <f t="shared" si="3"/>
        <v>56188.604599999999</v>
      </c>
      <c r="J7" s="1">
        <v>56295214400</v>
      </c>
      <c r="K7" s="1">
        <f t="shared" si="4"/>
        <v>56295.214399999997</v>
      </c>
    </row>
    <row r="8" spans="1:11" x14ac:dyDescent="0.2">
      <c r="A8" t="s">
        <v>6</v>
      </c>
      <c r="B8" s="1">
        <v>45059644500</v>
      </c>
      <c r="C8" s="1">
        <f t="shared" si="0"/>
        <v>45059.644500000002</v>
      </c>
      <c r="D8" s="1">
        <v>44035322300</v>
      </c>
      <c r="E8" s="1">
        <f t="shared" si="1"/>
        <v>44035.3223</v>
      </c>
      <c r="F8" s="1">
        <v>44057880800</v>
      </c>
      <c r="G8" s="1">
        <f t="shared" si="2"/>
        <v>44057.880799999999</v>
      </c>
      <c r="H8" s="1">
        <v>44073223000</v>
      </c>
      <c r="I8" s="1">
        <f t="shared" si="3"/>
        <v>44073.222999999998</v>
      </c>
      <c r="J8" s="1">
        <v>44182028200</v>
      </c>
      <c r="K8" s="1">
        <f t="shared" si="4"/>
        <v>44182.028200000001</v>
      </c>
    </row>
    <row r="9" spans="1:11" x14ac:dyDescent="0.2">
      <c r="A9" t="s">
        <v>7</v>
      </c>
      <c r="B9" s="1">
        <v>24394073300</v>
      </c>
      <c r="C9" s="1">
        <f t="shared" si="0"/>
        <v>24394.0733</v>
      </c>
      <c r="D9" s="1">
        <v>23852245700</v>
      </c>
      <c r="E9" s="1">
        <f t="shared" si="1"/>
        <v>23852.245699999999</v>
      </c>
      <c r="F9" s="1">
        <v>23857609700</v>
      </c>
      <c r="G9" s="1">
        <f t="shared" si="2"/>
        <v>23857.609700000001</v>
      </c>
      <c r="H9" s="1">
        <v>23879501900</v>
      </c>
      <c r="I9" s="1">
        <f t="shared" si="3"/>
        <v>23879.501899999999</v>
      </c>
      <c r="J9" s="1">
        <v>23913618000</v>
      </c>
      <c r="K9" s="1">
        <f t="shared" si="4"/>
        <v>23913.617999999999</v>
      </c>
    </row>
    <row r="10" spans="1:11" x14ac:dyDescent="0.2">
      <c r="A10" t="s">
        <v>8</v>
      </c>
      <c r="B10" s="1">
        <v>31150087300</v>
      </c>
      <c r="C10" s="1">
        <f t="shared" si="0"/>
        <v>31150.087299999999</v>
      </c>
      <c r="D10" s="1">
        <v>30533160100</v>
      </c>
      <c r="E10" s="1">
        <f t="shared" si="1"/>
        <v>30533.160100000001</v>
      </c>
      <c r="F10" s="1">
        <v>30563831500</v>
      </c>
      <c r="G10" s="1">
        <f t="shared" si="2"/>
        <v>30563.8315</v>
      </c>
      <c r="H10" s="1">
        <v>30571274400</v>
      </c>
      <c r="I10" s="1">
        <f t="shared" si="3"/>
        <v>30571.274399999998</v>
      </c>
      <c r="J10" s="1">
        <v>30693176000</v>
      </c>
      <c r="K10" s="1">
        <f t="shared" si="4"/>
        <v>30693.175999999999</v>
      </c>
    </row>
    <row r="11" spans="1:11" x14ac:dyDescent="0.2">
      <c r="A11" t="s">
        <v>9</v>
      </c>
      <c r="B11" s="1">
        <v>7054423900</v>
      </c>
      <c r="C11" s="1">
        <f t="shared" si="0"/>
        <v>7054.4238999999998</v>
      </c>
      <c r="D11" s="1">
        <v>6914198300</v>
      </c>
      <c r="E11" s="1">
        <f t="shared" si="1"/>
        <v>6914.1983</v>
      </c>
      <c r="F11" s="1">
        <v>6916041400</v>
      </c>
      <c r="G11" s="1">
        <f t="shared" si="2"/>
        <v>6916.0414000000001</v>
      </c>
      <c r="H11" s="1">
        <v>6919926700</v>
      </c>
      <c r="I11" s="1">
        <f t="shared" si="3"/>
        <v>6919.9267</v>
      </c>
      <c r="J11" s="1">
        <v>6934998700</v>
      </c>
      <c r="K11" s="1">
        <f t="shared" si="4"/>
        <v>6934.9987000000001</v>
      </c>
    </row>
    <row r="12" spans="1:11" x14ac:dyDescent="0.2">
      <c r="A12" t="s">
        <v>10</v>
      </c>
      <c r="B12" s="1">
        <v>20874563000</v>
      </c>
      <c r="C12" s="1">
        <f t="shared" si="0"/>
        <v>20874.562999999998</v>
      </c>
      <c r="D12" s="1">
        <v>20407330000</v>
      </c>
      <c r="E12" s="1">
        <f t="shared" si="1"/>
        <v>20407.330000000002</v>
      </c>
      <c r="F12" s="1">
        <v>20414915300</v>
      </c>
      <c r="G12" s="1">
        <f t="shared" si="2"/>
        <v>20414.915300000001</v>
      </c>
      <c r="H12" s="1">
        <v>20421064300</v>
      </c>
      <c r="I12" s="1">
        <f t="shared" si="3"/>
        <v>20421.064299999998</v>
      </c>
      <c r="J12" s="1">
        <v>20456835100</v>
      </c>
      <c r="K12" s="1">
        <f t="shared" si="4"/>
        <v>20456.8351</v>
      </c>
    </row>
    <row r="13" spans="1:11" x14ac:dyDescent="0.2">
      <c r="A13" t="s">
        <v>11</v>
      </c>
      <c r="B13" s="1">
        <v>158626630100</v>
      </c>
      <c r="C13" s="1">
        <f t="shared" si="0"/>
        <v>158626.63010000001</v>
      </c>
      <c r="D13" s="1">
        <v>154700976800</v>
      </c>
      <c r="E13" s="1">
        <f t="shared" si="1"/>
        <v>154700.9768</v>
      </c>
      <c r="F13" s="1">
        <v>154941141000</v>
      </c>
      <c r="G13" s="1">
        <f t="shared" si="2"/>
        <v>154941.141</v>
      </c>
      <c r="H13" s="1">
        <v>154978847600</v>
      </c>
      <c r="I13" s="1">
        <f t="shared" si="3"/>
        <v>154978.84760000001</v>
      </c>
      <c r="J13" s="1">
        <v>155295013800</v>
      </c>
      <c r="K13" s="1">
        <f t="shared" si="4"/>
        <v>155295.01379999999</v>
      </c>
    </row>
    <row r="14" spans="1:11" x14ac:dyDescent="0.2">
      <c r="A14" t="s">
        <v>12</v>
      </c>
      <c r="B14" s="1">
        <v>39165242800</v>
      </c>
      <c r="C14" s="1">
        <f t="shared" si="0"/>
        <v>39165.2428</v>
      </c>
      <c r="D14" s="1">
        <v>38238719100</v>
      </c>
      <c r="E14" s="1">
        <f t="shared" si="1"/>
        <v>38238.719100000002</v>
      </c>
      <c r="F14" s="1">
        <v>38282000000</v>
      </c>
      <c r="G14" s="1">
        <f t="shared" si="2"/>
        <v>38282</v>
      </c>
      <c r="H14" s="1">
        <v>38293352600</v>
      </c>
      <c r="I14" s="1">
        <f t="shared" si="3"/>
        <v>38293.352599999998</v>
      </c>
      <c r="J14" s="1">
        <v>38400306700</v>
      </c>
      <c r="K14" s="1">
        <f t="shared" si="4"/>
        <v>38400.306700000001</v>
      </c>
    </row>
    <row r="15" spans="1:11" x14ac:dyDescent="0.2">
      <c r="A15" t="s">
        <v>13</v>
      </c>
      <c r="B15" s="1">
        <v>217499961900</v>
      </c>
      <c r="C15" s="1">
        <f t="shared" si="0"/>
        <v>217499.96189999999</v>
      </c>
      <c r="D15" s="1">
        <v>212811173600</v>
      </c>
      <c r="E15" s="1">
        <f t="shared" si="1"/>
        <v>212811.17360000001</v>
      </c>
      <c r="F15" s="1">
        <v>213004491200</v>
      </c>
      <c r="G15" s="1">
        <f t="shared" si="2"/>
        <v>213004.49119999999</v>
      </c>
      <c r="H15" s="1">
        <v>213113324700</v>
      </c>
      <c r="I15" s="1">
        <f t="shared" si="3"/>
        <v>213113.3247</v>
      </c>
      <c r="J15" s="1">
        <v>213691699700</v>
      </c>
      <c r="K15" s="1">
        <f t="shared" si="4"/>
        <v>213691.6997</v>
      </c>
    </row>
    <row r="16" spans="1:11" x14ac:dyDescent="0.2">
      <c r="A16" t="s">
        <v>14</v>
      </c>
      <c r="B16" s="1">
        <v>37068590300</v>
      </c>
      <c r="C16" s="1">
        <f t="shared" si="0"/>
        <v>37068.590300000003</v>
      </c>
      <c r="D16" s="1">
        <v>36171837700</v>
      </c>
      <c r="E16" s="1">
        <f t="shared" si="1"/>
        <v>36171.837699999996</v>
      </c>
      <c r="F16" s="1">
        <v>36196756900</v>
      </c>
      <c r="G16" s="1">
        <f t="shared" si="2"/>
        <v>36196.7569</v>
      </c>
      <c r="H16" s="1">
        <v>36205819200</v>
      </c>
      <c r="I16" s="1">
        <f t="shared" si="3"/>
        <v>36205.819199999998</v>
      </c>
      <c r="J16" s="1">
        <v>36271738600</v>
      </c>
      <c r="K16" s="1">
        <f t="shared" si="4"/>
        <v>36271.738599999997</v>
      </c>
    </row>
    <row r="17" spans="1:11" x14ac:dyDescent="0.2">
      <c r="A17" t="s">
        <v>15</v>
      </c>
      <c r="B17" s="1">
        <v>37739631400</v>
      </c>
      <c r="C17" s="1">
        <f t="shared" si="0"/>
        <v>37739.631399999998</v>
      </c>
      <c r="D17" s="1">
        <v>36926462300</v>
      </c>
      <c r="E17" s="1">
        <f t="shared" si="1"/>
        <v>36926.462299999999</v>
      </c>
      <c r="F17" s="1">
        <v>36994781300</v>
      </c>
      <c r="G17" s="1">
        <f t="shared" si="2"/>
        <v>36994.781300000002</v>
      </c>
      <c r="H17" s="1">
        <v>37010784800</v>
      </c>
      <c r="I17" s="1">
        <f t="shared" si="3"/>
        <v>37010.784800000001</v>
      </c>
      <c r="J17" s="1">
        <v>37072719400</v>
      </c>
      <c r="K17" s="1">
        <f t="shared" si="4"/>
        <v>37072.719400000002</v>
      </c>
    </row>
    <row r="18" spans="1:11" x14ac:dyDescent="0.2">
      <c r="A18" t="s">
        <v>16</v>
      </c>
      <c r="B18" s="1">
        <v>37114028300</v>
      </c>
      <c r="C18" s="1">
        <f t="shared" si="0"/>
        <v>37114.028299999998</v>
      </c>
      <c r="D18" s="1">
        <v>36275712500</v>
      </c>
      <c r="E18" s="1">
        <f t="shared" si="1"/>
        <v>36275.712500000001</v>
      </c>
      <c r="F18" s="1">
        <v>36287490800</v>
      </c>
      <c r="G18" s="1">
        <f t="shared" si="2"/>
        <v>36287.4908</v>
      </c>
      <c r="H18" s="1">
        <v>36297986600</v>
      </c>
      <c r="I18" s="1">
        <f t="shared" si="3"/>
        <v>36297.986599999997</v>
      </c>
      <c r="J18" s="1">
        <v>36369476100</v>
      </c>
      <c r="K18" s="1">
        <f t="shared" si="4"/>
        <v>36369.4761</v>
      </c>
    </row>
    <row r="19" spans="1:11" x14ac:dyDescent="0.2">
      <c r="A19" t="s">
        <v>17</v>
      </c>
      <c r="B19" s="1">
        <v>37842776100</v>
      </c>
      <c r="C19" s="1">
        <f t="shared" si="0"/>
        <v>37842.776100000003</v>
      </c>
      <c r="D19" s="1">
        <v>37001745100</v>
      </c>
      <c r="E19" s="1">
        <f t="shared" si="1"/>
        <v>37001.7451</v>
      </c>
      <c r="F19" s="1">
        <v>37019312400</v>
      </c>
      <c r="G19" s="1">
        <f t="shared" si="2"/>
        <v>37019.312400000003</v>
      </c>
      <c r="H19" s="1">
        <v>37028074200</v>
      </c>
      <c r="I19" s="1">
        <f t="shared" si="3"/>
        <v>37028.074200000003</v>
      </c>
      <c r="J19" s="1">
        <v>37096148900</v>
      </c>
      <c r="K19" s="1">
        <f t="shared" si="4"/>
        <v>37096.1489</v>
      </c>
    </row>
    <row r="20" spans="1:11" x14ac:dyDescent="0.2">
      <c r="A20" t="s">
        <v>18</v>
      </c>
      <c r="B20" s="1">
        <v>38289692100</v>
      </c>
      <c r="C20" s="1">
        <f t="shared" si="0"/>
        <v>38289.6921</v>
      </c>
      <c r="D20" s="1">
        <v>37564494200</v>
      </c>
      <c r="E20" s="1">
        <f t="shared" si="1"/>
        <v>37564.494200000001</v>
      </c>
      <c r="F20" s="1">
        <v>37605497400</v>
      </c>
      <c r="G20" s="1">
        <f t="shared" si="2"/>
        <v>37605.4974</v>
      </c>
      <c r="H20" s="1">
        <v>37616031100</v>
      </c>
      <c r="I20" s="1">
        <f t="shared" si="3"/>
        <v>37616.0311</v>
      </c>
      <c r="J20" s="1">
        <v>37674151600</v>
      </c>
      <c r="K20" s="1">
        <f t="shared" si="4"/>
        <v>37674.151599999997</v>
      </c>
    </row>
    <row r="21" spans="1:11" x14ac:dyDescent="0.2">
      <c r="A21" t="s">
        <v>19</v>
      </c>
      <c r="B21" s="1">
        <v>34904918700</v>
      </c>
      <c r="C21" s="1">
        <f t="shared" si="0"/>
        <v>34904.918700000002</v>
      </c>
      <c r="D21" s="1">
        <v>34336752600</v>
      </c>
      <c r="E21" s="1">
        <f>SUM(D21/1000000)</f>
        <v>34336.7526</v>
      </c>
      <c r="F21" s="1">
        <v>34358095600</v>
      </c>
      <c r="G21" s="1">
        <f t="shared" si="2"/>
        <v>34358.095600000001</v>
      </c>
      <c r="H21" s="1">
        <v>34363411100</v>
      </c>
      <c r="I21" s="1">
        <f t="shared" si="3"/>
        <v>34363.411099999998</v>
      </c>
      <c r="J21" s="1">
        <v>34415613000</v>
      </c>
      <c r="K21" s="1">
        <f t="shared" si="4"/>
        <v>34415.612999999998</v>
      </c>
    </row>
    <row r="22" spans="1:11" x14ac:dyDescent="0.2">
      <c r="A22" t="s">
        <v>20</v>
      </c>
      <c r="B22" s="1">
        <v>16823870000</v>
      </c>
      <c r="C22" s="1">
        <f t="shared" si="0"/>
        <v>16823.87</v>
      </c>
      <c r="D22" s="1">
        <v>16604383600</v>
      </c>
      <c r="E22" s="1">
        <f t="shared" si="1"/>
        <v>16604.383600000001</v>
      </c>
      <c r="F22" s="1">
        <v>16616667100</v>
      </c>
      <c r="G22" s="1">
        <f t="shared" si="2"/>
        <v>16616.667099999999</v>
      </c>
      <c r="H22" s="1">
        <v>16621311300</v>
      </c>
      <c r="I22" s="1">
        <f t="shared" si="3"/>
        <v>16621.311300000001</v>
      </c>
      <c r="J22" s="1">
        <v>16664891800</v>
      </c>
      <c r="K22" s="1">
        <f t="shared" si="4"/>
        <v>16664.891800000001</v>
      </c>
    </row>
    <row r="23" spans="1:11" x14ac:dyDescent="0.2">
      <c r="A23" t="s">
        <v>21</v>
      </c>
      <c r="B23" s="1">
        <v>34623647300</v>
      </c>
      <c r="C23" s="1">
        <f t="shared" si="0"/>
        <v>34623.647299999997</v>
      </c>
      <c r="D23" s="1">
        <v>33820296100</v>
      </c>
      <c r="E23" s="1">
        <f t="shared" si="1"/>
        <v>33820.2961</v>
      </c>
      <c r="F23" s="1">
        <v>33834590400</v>
      </c>
      <c r="G23" s="1">
        <f t="shared" si="2"/>
        <v>33834.590400000001</v>
      </c>
      <c r="H23" s="1">
        <v>33837568200</v>
      </c>
      <c r="I23" s="1">
        <f t="shared" si="3"/>
        <v>33837.568200000002</v>
      </c>
      <c r="J23" s="1">
        <v>33864183400</v>
      </c>
      <c r="K23" s="1">
        <f t="shared" si="4"/>
        <v>33864.183400000002</v>
      </c>
    </row>
    <row r="24" spans="1:11" x14ac:dyDescent="0.2">
      <c r="A24" t="s">
        <v>22</v>
      </c>
      <c r="B24" s="1">
        <v>35446423600</v>
      </c>
      <c r="C24" s="1">
        <f t="shared" si="0"/>
        <v>35446.423600000002</v>
      </c>
      <c r="D24" s="1">
        <v>34734197300</v>
      </c>
      <c r="E24" s="1">
        <f t="shared" si="1"/>
        <v>34734.1973</v>
      </c>
      <c r="F24" s="1">
        <v>34752327400</v>
      </c>
      <c r="G24" s="1">
        <f t="shared" si="2"/>
        <v>34752.327400000002</v>
      </c>
      <c r="H24" s="1">
        <v>34758945600</v>
      </c>
      <c r="I24" s="1">
        <f t="shared" si="3"/>
        <v>34758.945599999999</v>
      </c>
      <c r="J24" s="1">
        <v>34804937700</v>
      </c>
      <c r="K24" s="1">
        <f t="shared" si="4"/>
        <v>34804.937700000002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1312532672300</v>
      </c>
      <c r="C26" s="1">
        <f>SUM(B26/1000000)</f>
        <v>1312532.6723</v>
      </c>
      <c r="D26" s="1">
        <f>SUM(D4:D25)</f>
        <v>1283131169100</v>
      </c>
      <c r="E26" s="1">
        <f t="shared" si="1"/>
        <v>1283131.1691000001</v>
      </c>
      <c r="F26" s="1">
        <f>SUM(F4:F25)</f>
        <v>1284272061700</v>
      </c>
      <c r="G26" s="1">
        <f t="shared" si="2"/>
        <v>1284272.0617</v>
      </c>
      <c r="H26" s="1">
        <f>SUM(H4:H25)</f>
        <v>1284725247400</v>
      </c>
      <c r="I26" s="1">
        <f>SUM(I4:I25)</f>
        <v>1284725.2473999998</v>
      </c>
      <c r="J26" s="1">
        <f>SUM(J4:J25)</f>
        <v>1288283075400</v>
      </c>
      <c r="K26" s="1">
        <f>SUM(K4:K25)</f>
        <v>1288283.0753999997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workbookViewId="0">
      <selection activeCell="A30" sqref="A30"/>
    </sheetView>
  </sheetViews>
  <sheetFormatPr defaultRowHeight="12.75" x14ac:dyDescent="0.2"/>
  <cols>
    <col min="1" max="1" width="21.5703125" customWidth="1"/>
    <col min="2" max="2" width="9" customWidth="1"/>
    <col min="3" max="3" width="10.28515625" customWidth="1"/>
    <col min="4" max="4" width="9.7109375" customWidth="1"/>
    <col min="5" max="5" width="9.5703125" customWidth="1"/>
    <col min="6" max="6" width="9.28515625" customWidth="1"/>
    <col min="7" max="8" width="7.42578125" customWidth="1"/>
    <col min="9" max="9" width="6.140625" bestFit="1" customWidth="1"/>
    <col min="10" max="10" width="11.7109375" customWidth="1"/>
    <col min="11" max="11" width="6.7109375" bestFit="1" customWidth="1"/>
    <col min="12" max="12" width="11" customWidth="1"/>
  </cols>
  <sheetData>
    <row r="2" spans="1:12" ht="13.5" thickBot="1" x14ac:dyDescent="0.25"/>
    <row r="3" spans="1:12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2" ht="13.5" thickBot="1" x14ac:dyDescent="0.25">
      <c r="A4" s="9"/>
      <c r="B4" s="19" t="s">
        <v>43</v>
      </c>
      <c r="C4" s="39"/>
      <c r="D4" s="39"/>
      <c r="E4" s="39"/>
      <c r="F4" s="12"/>
      <c r="G4" s="38" t="s">
        <v>66</v>
      </c>
      <c r="H4" s="39"/>
      <c r="I4" s="39"/>
      <c r="J4" s="39"/>
      <c r="K4" s="39"/>
      <c r="L4" s="22"/>
    </row>
    <row r="5" spans="1:12" x14ac:dyDescent="0.2">
      <c r="A5" s="9"/>
      <c r="B5" s="8" t="s">
        <v>39</v>
      </c>
      <c r="C5" s="8" t="s">
        <v>68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2" ht="13.5" thickBot="1" x14ac:dyDescent="0.25">
      <c r="A6" s="9" t="s">
        <v>0</v>
      </c>
      <c r="B6" s="40" t="s">
        <v>70</v>
      </c>
      <c r="C6" s="40" t="s">
        <v>71</v>
      </c>
      <c r="D6" s="18" t="s">
        <v>76</v>
      </c>
      <c r="E6" s="18" t="s">
        <v>73</v>
      </c>
      <c r="F6" s="22" t="s">
        <v>69</v>
      </c>
      <c r="G6" s="26" t="s">
        <v>70</v>
      </c>
      <c r="H6" s="26" t="s">
        <v>71</v>
      </c>
      <c r="I6" s="26" t="s">
        <v>72</v>
      </c>
      <c r="J6" s="26" t="s">
        <v>73</v>
      </c>
      <c r="K6" s="12" t="s">
        <v>41</v>
      </c>
      <c r="L6" s="7" t="s">
        <v>67</v>
      </c>
    </row>
    <row r="7" spans="1:12" x14ac:dyDescent="0.2">
      <c r="A7" s="9" t="s">
        <v>2</v>
      </c>
      <c r="B7" s="4">
        <f>SUM('2004'!C4)</f>
        <v>320940.20169999998</v>
      </c>
      <c r="C7" s="4">
        <f>SUM('2004'!E4)</f>
        <v>313627.97570000001</v>
      </c>
      <c r="D7" s="4">
        <f>SUM('2004'!G4)</f>
        <v>313903.11550000001</v>
      </c>
      <c r="E7" s="27">
        <v>314030.2965</v>
      </c>
      <c r="F7" s="41">
        <v>315510.42349999998</v>
      </c>
      <c r="G7" s="23">
        <f>SUM((B7/L7)*100)-100</f>
        <v>3.8599561115103569</v>
      </c>
      <c r="H7" s="31">
        <f>SUM((C7/L7)*100)-100</f>
        <v>1.4936353221087728</v>
      </c>
      <c r="I7" s="31">
        <f>SUM((D7/L7)*100)-100</f>
        <v>1.5826737392381034</v>
      </c>
      <c r="J7" s="31">
        <f>SUM((E7/L7)*100)-100</f>
        <v>1.623830979771526</v>
      </c>
      <c r="K7" s="23">
        <f>SUM((F7/L7)*100)-100</f>
        <v>2.1028171723556284</v>
      </c>
      <c r="L7" s="13">
        <f>SUM('2003'!K4)</f>
        <v>309012.45649999997</v>
      </c>
    </row>
    <row r="8" spans="1:12" x14ac:dyDescent="0.2">
      <c r="A8" s="9" t="s">
        <v>3</v>
      </c>
      <c r="B8" s="4">
        <f>SUM('2004'!C5)</f>
        <v>44369.6175</v>
      </c>
      <c r="C8" s="4">
        <f>SUM('2004'!E5)</f>
        <v>43211.160900000003</v>
      </c>
      <c r="D8" s="4">
        <f>SUM('2004'!G5)</f>
        <v>43248.274100000002</v>
      </c>
      <c r="E8" s="4">
        <v>43256.991800000003</v>
      </c>
      <c r="F8" s="41">
        <v>43339.496299999999</v>
      </c>
      <c r="G8" s="24">
        <f t="shared" ref="G8:G27" si="0">SUM((B8/L8)*100)-100</f>
        <v>6.7655064543300938</v>
      </c>
      <c r="H8" s="32">
        <f t="shared" ref="H8:H27" si="1">SUM((C8/L8)*100)-100</f>
        <v>3.9779411658900585</v>
      </c>
      <c r="I8" s="32">
        <f t="shared" ref="I8:I29" si="2">SUM((D8/L8)*100)-100</f>
        <v>4.0672457354897489</v>
      </c>
      <c r="J8" s="32">
        <f t="shared" ref="J8:J29" si="3">SUM((E8/L8)*100)-100</f>
        <v>4.0882229200601898</v>
      </c>
      <c r="K8" s="24">
        <f t="shared" ref="K8:K29" si="4">SUM((F8/L8)*100)-100</f>
        <v>4.286751445289454</v>
      </c>
      <c r="L8" s="13">
        <f>SUM('2003'!K5)</f>
        <v>41558.007799999999</v>
      </c>
    </row>
    <row r="9" spans="1:12" x14ac:dyDescent="0.2">
      <c r="A9" s="9" t="s">
        <v>4</v>
      </c>
      <c r="B9" s="4">
        <f>SUM('2004'!C6)</f>
        <v>36011.651899999997</v>
      </c>
      <c r="C9" s="4">
        <f>SUM('2004'!E6)</f>
        <v>35221.620300000002</v>
      </c>
      <c r="D9" s="4">
        <f>SUM('2004'!G6)</f>
        <v>35247.165099999998</v>
      </c>
      <c r="E9" s="4">
        <v>35258.907200000001</v>
      </c>
      <c r="F9" s="41">
        <v>35336.404499999997</v>
      </c>
      <c r="G9" s="24">
        <f t="shared" si="0"/>
        <v>6.78118336767659</v>
      </c>
      <c r="H9" s="32">
        <f t="shared" si="1"/>
        <v>4.4385941029542408</v>
      </c>
      <c r="I9" s="32">
        <f t="shared" si="2"/>
        <v>4.5143391418229157</v>
      </c>
      <c r="J9" s="32">
        <f t="shared" si="3"/>
        <v>4.5491566319148262</v>
      </c>
      <c r="K9" s="24">
        <f t="shared" si="4"/>
        <v>4.7789504060182395</v>
      </c>
      <c r="L9" s="13">
        <f>SUM('2003'!K6)</f>
        <v>33724.716999999997</v>
      </c>
    </row>
    <row r="10" spans="1:12" x14ac:dyDescent="0.2">
      <c r="A10" s="9" t="s">
        <v>5</v>
      </c>
      <c r="B10" s="4">
        <f>SUM('2004'!C7)</f>
        <v>57532.996599999999</v>
      </c>
      <c r="C10" s="4">
        <f>SUM('2004'!E7)</f>
        <v>56141.404900000001</v>
      </c>
      <c r="D10" s="4">
        <f>SUM('2004'!G7)</f>
        <v>56170.076800000003</v>
      </c>
      <c r="E10" s="4">
        <v>56188.604599999999</v>
      </c>
      <c r="F10" s="41">
        <v>56295.214399999997</v>
      </c>
      <c r="G10" s="24">
        <f t="shared" si="0"/>
        <v>6.6900606083140133</v>
      </c>
      <c r="H10" s="32">
        <f t="shared" si="1"/>
        <v>4.1094718750821499</v>
      </c>
      <c r="I10" s="32">
        <f t="shared" si="2"/>
        <v>4.1626414808654744</v>
      </c>
      <c r="J10" s="32">
        <f t="shared" si="3"/>
        <v>4.1969997139101025</v>
      </c>
      <c r="K10" s="24">
        <f t="shared" si="4"/>
        <v>4.3946985423323497</v>
      </c>
      <c r="L10" s="13">
        <f>SUM('2003'!K7)</f>
        <v>53925.357499999998</v>
      </c>
    </row>
    <row r="11" spans="1:12" x14ac:dyDescent="0.2">
      <c r="A11" s="9" t="s">
        <v>6</v>
      </c>
      <c r="B11" s="4">
        <f>SUM('2004'!C8)</f>
        <v>45059.644500000002</v>
      </c>
      <c r="C11" s="4">
        <f>SUM('2004'!E8)</f>
        <v>44035.3223</v>
      </c>
      <c r="D11" s="4">
        <f>SUM('2004'!G8)</f>
        <v>44057.880799999999</v>
      </c>
      <c r="E11" s="4">
        <v>44073.222999999998</v>
      </c>
      <c r="F11" s="41">
        <v>44182.028200000001</v>
      </c>
      <c r="G11" s="24">
        <f t="shared" si="0"/>
        <v>6.9145004993546877</v>
      </c>
      <c r="H11" s="32">
        <f t="shared" si="1"/>
        <v>4.4840575258554054</v>
      </c>
      <c r="I11" s="32">
        <f t="shared" si="2"/>
        <v>4.5375828207456976</v>
      </c>
      <c r="J11" s="32">
        <f t="shared" si="3"/>
        <v>4.5739857632846963</v>
      </c>
      <c r="K11" s="24">
        <f t="shared" si="4"/>
        <v>4.8321514398854646</v>
      </c>
      <c r="L11" s="13">
        <f>SUM('2003'!K8)</f>
        <v>42145.494100000004</v>
      </c>
    </row>
    <row r="12" spans="1:12" x14ac:dyDescent="0.2">
      <c r="A12" s="9" t="s">
        <v>7</v>
      </c>
      <c r="B12" s="4">
        <f>SUM('2004'!C9)</f>
        <v>24394.0733</v>
      </c>
      <c r="C12" s="4">
        <f>SUM('2004'!E9)</f>
        <v>23852.245699999999</v>
      </c>
      <c r="D12" s="4">
        <f>SUM('2004'!G9)</f>
        <v>23857.609700000001</v>
      </c>
      <c r="E12" s="4">
        <v>23879.501899999999</v>
      </c>
      <c r="F12" s="41">
        <v>23913.617999999999</v>
      </c>
      <c r="G12" s="24">
        <f t="shared" si="0"/>
        <v>7.4864677019138384</v>
      </c>
      <c r="H12" s="32">
        <f t="shared" si="1"/>
        <v>5.0990380131047175</v>
      </c>
      <c r="I12" s="32">
        <f t="shared" si="2"/>
        <v>5.1226731561848879</v>
      </c>
      <c r="J12" s="32">
        <f t="shared" si="3"/>
        <v>5.2191357362257236</v>
      </c>
      <c r="K12" s="24">
        <f t="shared" si="4"/>
        <v>5.3694599168440362</v>
      </c>
      <c r="L12" s="13">
        <f>SUM('2003'!K9)</f>
        <v>22695.018100000001</v>
      </c>
    </row>
    <row r="13" spans="1:12" x14ac:dyDescent="0.2">
      <c r="A13" s="9" t="s">
        <v>8</v>
      </c>
      <c r="B13" s="4">
        <f>SUM('2004'!C10)</f>
        <v>31150.087299999999</v>
      </c>
      <c r="C13" s="4">
        <f>SUM('2004'!E10)</f>
        <v>30533.160100000001</v>
      </c>
      <c r="D13" s="4">
        <f>SUM('2004'!G10)</f>
        <v>30563.8315</v>
      </c>
      <c r="E13" s="4">
        <v>30571.274399999998</v>
      </c>
      <c r="F13" s="41">
        <v>30693.175999999999</v>
      </c>
      <c r="G13" s="24">
        <f t="shared" si="0"/>
        <v>7.2873973405419576</v>
      </c>
      <c r="H13" s="32">
        <f t="shared" si="1"/>
        <v>5.1625713970657756</v>
      </c>
      <c r="I13" s="32">
        <f t="shared" si="2"/>
        <v>5.2682100955098434</v>
      </c>
      <c r="J13" s="32">
        <f t="shared" si="3"/>
        <v>5.2938449954051521</v>
      </c>
      <c r="K13" s="24">
        <f t="shared" si="4"/>
        <v>5.7136995296698956</v>
      </c>
      <c r="L13" s="13">
        <f>SUM('2003'!K10)</f>
        <v>29034.2464</v>
      </c>
    </row>
    <row r="14" spans="1:12" x14ac:dyDescent="0.2">
      <c r="A14" s="9" t="s">
        <v>9</v>
      </c>
      <c r="B14" s="4">
        <f>SUM('2004'!C11)</f>
        <v>7054.4238999999998</v>
      </c>
      <c r="C14" s="4">
        <f>SUM('2004'!E11)</f>
        <v>6914.1983</v>
      </c>
      <c r="D14" s="4">
        <f>SUM('2004'!G11)</f>
        <v>6916.0414000000001</v>
      </c>
      <c r="E14" s="4">
        <v>6919.9267</v>
      </c>
      <c r="F14" s="41">
        <v>6934.9987000000001</v>
      </c>
      <c r="G14" s="24">
        <f t="shared" si="0"/>
        <v>8.2743076332422163</v>
      </c>
      <c r="H14" s="32">
        <f t="shared" si="1"/>
        <v>6.1220653002494601</v>
      </c>
      <c r="I14" s="32">
        <f t="shared" si="2"/>
        <v>6.1503539853678575</v>
      </c>
      <c r="J14" s="32">
        <f t="shared" si="3"/>
        <v>6.2099872273463319</v>
      </c>
      <c r="K14" s="24">
        <f t="shared" si="4"/>
        <v>6.4413187134862966</v>
      </c>
      <c r="L14" s="13">
        <f>SUM('2003'!K11)</f>
        <v>6515.3257999999996</v>
      </c>
    </row>
    <row r="15" spans="1:12" x14ac:dyDescent="0.2">
      <c r="A15" s="9" t="s">
        <v>10</v>
      </c>
      <c r="B15" s="4">
        <f>SUM('2004'!C12)</f>
        <v>20874.562999999998</v>
      </c>
      <c r="C15" s="4">
        <f>SUM('2004'!E12)</f>
        <v>20407.330000000002</v>
      </c>
      <c r="D15" s="4">
        <f>SUM('2004'!G12)</f>
        <v>20414.915300000001</v>
      </c>
      <c r="E15" s="4">
        <v>20421.064299999998</v>
      </c>
      <c r="F15" s="41">
        <v>20456.8351</v>
      </c>
      <c r="G15" s="24">
        <f t="shared" si="0"/>
        <v>7.1216139964279392</v>
      </c>
      <c r="H15" s="32">
        <f t="shared" si="1"/>
        <v>4.7239229371040921</v>
      </c>
      <c r="I15" s="32">
        <f t="shared" si="2"/>
        <v>4.7628482826860221</v>
      </c>
      <c r="J15" s="32">
        <f t="shared" si="3"/>
        <v>4.7944029937697366</v>
      </c>
      <c r="K15" s="24">
        <f t="shared" si="4"/>
        <v>4.9779673553299659</v>
      </c>
      <c r="L15" s="13">
        <f>SUM('2003'!K12)</f>
        <v>19486.789100000002</v>
      </c>
    </row>
    <row r="16" spans="1:12" x14ac:dyDescent="0.2">
      <c r="A16" s="9" t="s">
        <v>11</v>
      </c>
      <c r="B16" s="4">
        <f>SUM('2004'!C13)</f>
        <v>158626.63010000001</v>
      </c>
      <c r="C16" s="4">
        <f>SUM('2004'!E13)</f>
        <v>154700.9768</v>
      </c>
      <c r="D16" s="4">
        <f>SUM('2004'!G13)</f>
        <v>154941.141</v>
      </c>
      <c r="E16" s="4">
        <v>154978.84760000001</v>
      </c>
      <c r="F16" s="41">
        <v>155295.01379999999</v>
      </c>
      <c r="G16" s="24">
        <f t="shared" si="0"/>
        <v>7.3721190473910951</v>
      </c>
      <c r="H16" s="32">
        <f t="shared" si="1"/>
        <v>4.7148999335470734</v>
      </c>
      <c r="I16" s="32">
        <f t="shared" si="2"/>
        <v>4.8774636787206589</v>
      </c>
      <c r="J16" s="32">
        <f t="shared" si="3"/>
        <v>4.9029867421654529</v>
      </c>
      <c r="K16" s="24">
        <f t="shared" si="4"/>
        <v>5.116995164608511</v>
      </c>
      <c r="L16" s="13">
        <f>SUM('2003'!K13)</f>
        <v>147735.40049999999</v>
      </c>
    </row>
    <row r="17" spans="1:12" x14ac:dyDescent="0.2">
      <c r="A17" s="9" t="s">
        <v>12</v>
      </c>
      <c r="B17" s="4">
        <f>SUM('2004'!C14)</f>
        <v>39165.2428</v>
      </c>
      <c r="C17" s="4">
        <f>SUM('2004'!E14)</f>
        <v>38238.719100000002</v>
      </c>
      <c r="D17" s="4">
        <f>SUM('2004'!G14)</f>
        <v>38282</v>
      </c>
      <c r="E17" s="4">
        <v>38293.352599999998</v>
      </c>
      <c r="F17" s="41">
        <v>38400.306700000001</v>
      </c>
      <c r="G17" s="24">
        <f t="shared" si="0"/>
        <v>7.9814052568573288</v>
      </c>
      <c r="H17" s="32">
        <f t="shared" si="1"/>
        <v>5.4269124469778802</v>
      </c>
      <c r="I17" s="32">
        <f t="shared" si="2"/>
        <v>5.5462410166141609</v>
      </c>
      <c r="J17" s="32">
        <f t="shared" si="3"/>
        <v>5.5775409553781969</v>
      </c>
      <c r="K17" s="24">
        <f t="shared" si="4"/>
        <v>5.8724211397028085</v>
      </c>
      <c r="L17" s="13">
        <f>SUM('2003'!K14)</f>
        <v>36270.358500000002</v>
      </c>
    </row>
    <row r="18" spans="1:12" x14ac:dyDescent="0.2">
      <c r="A18" s="9" t="s">
        <v>13</v>
      </c>
      <c r="B18" s="4">
        <f>SUM('2004'!C15)</f>
        <v>217499.96189999999</v>
      </c>
      <c r="C18" s="4">
        <f>SUM('2004'!E15)</f>
        <v>212811.17360000001</v>
      </c>
      <c r="D18" s="4">
        <f>SUM('2004'!G15)</f>
        <v>213004.49119999999</v>
      </c>
      <c r="E18" s="4">
        <v>213113.3247</v>
      </c>
      <c r="F18" s="41">
        <v>213691.6997</v>
      </c>
      <c r="G18" s="24">
        <f t="shared" si="0"/>
        <v>6.9070426738193902</v>
      </c>
      <c r="H18" s="32">
        <f t="shared" si="1"/>
        <v>4.6023779442362525</v>
      </c>
      <c r="I18" s="32">
        <f t="shared" si="2"/>
        <v>4.6973987099056416</v>
      </c>
      <c r="J18" s="32">
        <f t="shared" si="3"/>
        <v>4.75089328308718</v>
      </c>
      <c r="K18" s="24">
        <f t="shared" si="4"/>
        <v>5.0351800492379795</v>
      </c>
      <c r="L18" s="13">
        <f>SUM('2003'!K15)</f>
        <v>203447.73970000001</v>
      </c>
    </row>
    <row r="19" spans="1:12" x14ac:dyDescent="0.2">
      <c r="A19" s="9" t="s">
        <v>14</v>
      </c>
      <c r="B19" s="4">
        <f>SUM('2004'!C16)</f>
        <v>37068.590300000003</v>
      </c>
      <c r="C19" s="4">
        <f>SUM('2004'!E16)</f>
        <v>36171.837699999996</v>
      </c>
      <c r="D19" s="4">
        <f>SUM('2004'!G16)</f>
        <v>36196.7569</v>
      </c>
      <c r="E19" s="4">
        <v>36205.819199999998</v>
      </c>
      <c r="F19" s="41">
        <v>36271.738599999997</v>
      </c>
      <c r="G19" s="24">
        <f t="shared" si="0"/>
        <v>7.5164804929784879</v>
      </c>
      <c r="H19" s="32">
        <f t="shared" si="1"/>
        <v>4.9154729379399242</v>
      </c>
      <c r="I19" s="32">
        <f t="shared" si="2"/>
        <v>4.9877504283709868</v>
      </c>
      <c r="J19" s="32">
        <f t="shared" si="3"/>
        <v>5.0140353934394142</v>
      </c>
      <c r="K19" s="24">
        <f t="shared" si="4"/>
        <v>5.2052328958760938</v>
      </c>
      <c r="L19" s="13">
        <f>SUM('2003'!K16)</f>
        <v>34477.124000000003</v>
      </c>
    </row>
    <row r="20" spans="1:12" x14ac:dyDescent="0.2">
      <c r="A20" s="9" t="s">
        <v>15</v>
      </c>
      <c r="B20" s="4">
        <f>SUM('2004'!C17)</f>
        <v>37739.631399999998</v>
      </c>
      <c r="C20" s="4">
        <f>SUM('2004'!E17)</f>
        <v>36926.462299999999</v>
      </c>
      <c r="D20" s="4">
        <f>SUM('2004'!G17)</f>
        <v>36994.781300000002</v>
      </c>
      <c r="E20" s="4">
        <v>37010.784800000001</v>
      </c>
      <c r="F20" s="41">
        <v>37072.719400000002</v>
      </c>
      <c r="G20" s="24">
        <f t="shared" si="0"/>
        <v>6.4012145645288285</v>
      </c>
      <c r="H20" s="32">
        <f t="shared" si="1"/>
        <v>4.1086065904524247</v>
      </c>
      <c r="I20" s="32">
        <f t="shared" si="2"/>
        <v>4.3012217355445443</v>
      </c>
      <c r="J20" s="32">
        <f t="shared" si="3"/>
        <v>4.3463411968142083</v>
      </c>
      <c r="K20" s="24">
        <f t="shared" si="4"/>
        <v>4.5209564863415892</v>
      </c>
      <c r="L20" s="13">
        <f>SUM('2003'!K17)</f>
        <v>35469.173499999997</v>
      </c>
    </row>
    <row r="21" spans="1:12" x14ac:dyDescent="0.2">
      <c r="A21" s="9" t="s">
        <v>16</v>
      </c>
      <c r="B21" s="4">
        <f>SUM('2004'!C18)</f>
        <v>37114.028299999998</v>
      </c>
      <c r="C21" s="4">
        <f>SUM('2004'!E18)</f>
        <v>36275.712500000001</v>
      </c>
      <c r="D21" s="4">
        <f>SUM('2004'!G18)</f>
        <v>36287.4908</v>
      </c>
      <c r="E21" s="4">
        <v>36297.986599999997</v>
      </c>
      <c r="F21" s="41">
        <v>36369.4761</v>
      </c>
      <c r="G21" s="24">
        <f t="shared" si="0"/>
        <v>6.7322980553717429</v>
      </c>
      <c r="H21" s="32">
        <f t="shared" si="1"/>
        <v>4.3214745493141464</v>
      </c>
      <c r="I21" s="32">
        <f t="shared" si="2"/>
        <v>4.3553465131986258</v>
      </c>
      <c r="J21" s="32">
        <f t="shared" si="3"/>
        <v>4.3855302713418922</v>
      </c>
      <c r="K21" s="24">
        <f t="shared" si="4"/>
        <v>4.5911193429498951</v>
      </c>
      <c r="L21" s="13">
        <f>SUM('2003'!K18)</f>
        <v>34773.005899999996</v>
      </c>
    </row>
    <row r="22" spans="1:12" x14ac:dyDescent="0.2">
      <c r="A22" s="9" t="s">
        <v>17</v>
      </c>
      <c r="B22" s="4">
        <f>SUM('2004'!C19)</f>
        <v>37842.776100000003</v>
      </c>
      <c r="C22" s="4">
        <f>SUM('2004'!E19)</f>
        <v>37001.7451</v>
      </c>
      <c r="D22" s="4">
        <f>SUM('2004'!G19)</f>
        <v>37019.312400000003</v>
      </c>
      <c r="E22" s="4">
        <v>37028.074200000003</v>
      </c>
      <c r="F22" s="41">
        <v>37096.1489</v>
      </c>
      <c r="G22" s="24">
        <f t="shared" si="0"/>
        <v>7.4549757566107786</v>
      </c>
      <c r="H22" s="32">
        <f t="shared" si="1"/>
        <v>5.0668590529961506</v>
      </c>
      <c r="I22" s="32">
        <f t="shared" si="2"/>
        <v>5.1167415930778049</v>
      </c>
      <c r="J22" s="32">
        <f t="shared" si="3"/>
        <v>5.141620819805155</v>
      </c>
      <c r="K22" s="24">
        <f t="shared" si="4"/>
        <v>5.3349196734306901</v>
      </c>
      <c r="L22" s="13">
        <f>SUM('2003'!K19)</f>
        <v>35217.332499999997</v>
      </c>
    </row>
    <row r="23" spans="1:12" x14ac:dyDescent="0.2">
      <c r="A23" s="9" t="s">
        <v>18</v>
      </c>
      <c r="B23" s="4">
        <f>SUM('2004'!C20)</f>
        <v>38289.6921</v>
      </c>
      <c r="C23" s="4">
        <f>SUM('2004'!E20)</f>
        <v>37564.494200000001</v>
      </c>
      <c r="D23" s="4">
        <f>SUM('2004'!G20)</f>
        <v>37605.4974</v>
      </c>
      <c r="E23" s="4">
        <v>37616.0311</v>
      </c>
      <c r="F23" s="41">
        <v>37674.151599999997</v>
      </c>
      <c r="G23" s="24">
        <f t="shared" si="0"/>
        <v>6.5439906492524358</v>
      </c>
      <c r="H23" s="32">
        <f t="shared" si="1"/>
        <v>4.5260721432831161</v>
      </c>
      <c r="I23" s="32">
        <f t="shared" si="2"/>
        <v>4.6401666767669383</v>
      </c>
      <c r="J23" s="32">
        <f t="shared" si="3"/>
        <v>4.669477500979653</v>
      </c>
      <c r="K23" s="24">
        <f t="shared" si="4"/>
        <v>4.8312022281557603</v>
      </c>
      <c r="L23" s="13">
        <f>SUM('2003'!K20)</f>
        <v>35937.918100000003</v>
      </c>
    </row>
    <row r="24" spans="1:12" x14ac:dyDescent="0.2">
      <c r="A24" s="9" t="s">
        <v>19</v>
      </c>
      <c r="B24" s="4">
        <f>SUM('2004'!C21)</f>
        <v>34904.918700000002</v>
      </c>
      <c r="C24" s="4">
        <f>SUM('2004'!E21)</f>
        <v>34336.7526</v>
      </c>
      <c r="D24" s="4">
        <f>SUM('2004'!G21)</f>
        <v>34358.095600000001</v>
      </c>
      <c r="E24" s="4">
        <v>34363.411099999998</v>
      </c>
      <c r="F24" s="41">
        <v>34415.612999999998</v>
      </c>
      <c r="G24" s="24">
        <f t="shared" si="0"/>
        <v>5.883888728208035</v>
      </c>
      <c r="H24" s="32">
        <f t="shared" si="1"/>
        <v>4.1603598287827595</v>
      </c>
      <c r="I24" s="32">
        <f t="shared" si="2"/>
        <v>4.2251037079061859</v>
      </c>
      <c r="J24" s="32">
        <f t="shared" si="3"/>
        <v>4.241228249417702</v>
      </c>
      <c r="K24" s="24">
        <f t="shared" si="4"/>
        <v>4.399582440656701</v>
      </c>
      <c r="L24" s="13">
        <f>SUM('2003'!K21)</f>
        <v>32965.278400000003</v>
      </c>
    </row>
    <row r="25" spans="1:12" x14ac:dyDescent="0.2">
      <c r="A25" s="9" t="s">
        <v>20</v>
      </c>
      <c r="B25" s="4">
        <f>SUM('2004'!C22)</f>
        <v>16823.87</v>
      </c>
      <c r="C25" s="4">
        <f>SUM('2004'!E22)</f>
        <v>16604.383600000001</v>
      </c>
      <c r="D25" s="4">
        <f>SUM('2004'!G22)</f>
        <v>16616.667099999999</v>
      </c>
      <c r="E25" s="4">
        <v>16621.311300000001</v>
      </c>
      <c r="F25" s="41">
        <v>16664.891800000001</v>
      </c>
      <c r="G25" s="24">
        <f t="shared" si="0"/>
        <v>5.9977778853332921</v>
      </c>
      <c r="H25" s="32">
        <f t="shared" si="1"/>
        <v>4.6149170646034889</v>
      </c>
      <c r="I25" s="32">
        <f t="shared" si="2"/>
        <v>4.6923085152420327</v>
      </c>
      <c r="J25" s="32">
        <f t="shared" si="3"/>
        <v>4.7215690171393589</v>
      </c>
      <c r="K25" s="24">
        <f t="shared" si="4"/>
        <v>4.9961453280078985</v>
      </c>
      <c r="L25" s="13">
        <f>SUM('2003'!K22)</f>
        <v>15871.9082</v>
      </c>
    </row>
    <row r="26" spans="1:12" x14ac:dyDescent="0.2">
      <c r="A26" s="9" t="s">
        <v>21</v>
      </c>
      <c r="B26" s="4">
        <f>SUM('2004'!C23)</f>
        <v>34623.647299999997</v>
      </c>
      <c r="C26" s="4">
        <f>SUM('2004'!E23)</f>
        <v>33820.2961</v>
      </c>
      <c r="D26" s="4">
        <f>SUM('2004'!G23)</f>
        <v>33834.590400000001</v>
      </c>
      <c r="E26" s="4">
        <v>33837.568200000002</v>
      </c>
      <c r="F26" s="41">
        <v>33864.183400000002</v>
      </c>
      <c r="G26" s="24">
        <f t="shared" si="0"/>
        <v>7.2495273425471822</v>
      </c>
      <c r="H26" s="32">
        <f t="shared" si="1"/>
        <v>4.7610825018423668</v>
      </c>
      <c r="I26" s="32">
        <f t="shared" si="2"/>
        <v>4.8053602437396705</v>
      </c>
      <c r="J26" s="32">
        <f t="shared" si="3"/>
        <v>4.8145842183184868</v>
      </c>
      <c r="K26" s="24">
        <f t="shared" si="4"/>
        <v>4.8970269371746014</v>
      </c>
      <c r="L26" s="13">
        <f>SUM('2003'!K23)</f>
        <v>32283.263299999999</v>
      </c>
    </row>
    <row r="27" spans="1:12" x14ac:dyDescent="0.2">
      <c r="A27" s="9" t="s">
        <v>22</v>
      </c>
      <c r="B27" s="4">
        <f>SUM('2004'!C24)</f>
        <v>35446.423600000002</v>
      </c>
      <c r="C27" s="4">
        <f>SUM('2004'!E24)</f>
        <v>34734.1973</v>
      </c>
      <c r="D27" s="4">
        <f>SUM('2004'!G24)</f>
        <v>34752.327400000002</v>
      </c>
      <c r="E27" s="4">
        <v>34758.945599999999</v>
      </c>
      <c r="F27" s="41">
        <v>34804.937700000002</v>
      </c>
      <c r="G27" s="24">
        <f t="shared" si="0"/>
        <v>6.0593566127218708</v>
      </c>
      <c r="H27" s="32">
        <f t="shared" si="1"/>
        <v>3.9283020388364775</v>
      </c>
      <c r="I27" s="32">
        <f t="shared" si="2"/>
        <v>3.9825491686181067</v>
      </c>
      <c r="J27" s="32">
        <f t="shared" si="3"/>
        <v>4.0023515058540227</v>
      </c>
      <c r="K27" s="24">
        <f t="shared" si="4"/>
        <v>4.1399646143106992</v>
      </c>
      <c r="L27" s="13">
        <f>SUM('2003'!K24)</f>
        <v>33421.307399999998</v>
      </c>
    </row>
    <row r="28" spans="1:12" x14ac:dyDescent="0.2">
      <c r="A28" s="9"/>
      <c r="B28" s="4"/>
      <c r="C28" s="4"/>
      <c r="D28" s="4"/>
      <c r="E28" s="4"/>
      <c r="F28" s="41"/>
      <c r="G28" s="24"/>
      <c r="H28" s="32"/>
      <c r="I28" s="32"/>
      <c r="J28" s="32"/>
      <c r="K28" s="24"/>
      <c r="L28" s="13"/>
    </row>
    <row r="29" spans="1:12" ht="13.5" thickBot="1" x14ac:dyDescent="0.25">
      <c r="A29" s="10" t="s">
        <v>42</v>
      </c>
      <c r="B29" s="5">
        <f>SUM('2004'!C26)</f>
        <v>1312532.6723</v>
      </c>
      <c r="C29" s="5">
        <f>SUM('2004'!E26)</f>
        <v>1283131.1691000001</v>
      </c>
      <c r="D29" s="5">
        <f>SUM('2004'!G26)</f>
        <v>1284272.0617</v>
      </c>
      <c r="E29" s="5">
        <f>SUM(E7:E28)</f>
        <v>1284725.2473999998</v>
      </c>
      <c r="F29" s="42">
        <f>SUM(F7:F28)</f>
        <v>1288283.0753999997</v>
      </c>
      <c r="G29" s="25">
        <f>SUM((B29/L29)*100)-100</f>
        <v>6.1947799762456413</v>
      </c>
      <c r="H29" s="33">
        <f>SUM((C29/L29)*100)-100</f>
        <v>3.815954496935035</v>
      </c>
      <c r="I29" s="33">
        <f t="shared" si="2"/>
        <v>3.90826217139562</v>
      </c>
      <c r="J29" s="33">
        <f t="shared" si="3"/>
        <v>3.9449286534691765</v>
      </c>
      <c r="K29" s="25">
        <f t="shared" si="4"/>
        <v>4.232786449032659</v>
      </c>
      <c r="L29" s="15">
        <f>'2003'!K26</f>
        <v>1235967.2223</v>
      </c>
    </row>
    <row r="31" spans="1:12" ht="13.5" thickBot="1" x14ac:dyDescent="0.25"/>
    <row r="32" spans="1:12" x14ac:dyDescent="0.2">
      <c r="A32" s="8"/>
      <c r="B32" s="8"/>
      <c r="C32" s="11"/>
      <c r="D32" s="11"/>
      <c r="E32" s="11"/>
      <c r="F32" s="8"/>
      <c r="G32" s="11"/>
      <c r="H32" s="11"/>
      <c r="I32" s="11"/>
      <c r="J32" s="21"/>
    </row>
    <row r="33" spans="1:10" ht="13.5" thickBot="1" x14ac:dyDescent="0.25">
      <c r="A33" s="9"/>
      <c r="B33" s="19" t="s">
        <v>43</v>
      </c>
      <c r="C33" s="43"/>
      <c r="D33" s="14"/>
      <c r="E33" s="14"/>
      <c r="F33" s="19" t="s">
        <v>66</v>
      </c>
      <c r="G33" s="14"/>
      <c r="H33" s="14"/>
      <c r="I33" s="14"/>
      <c r="J33" s="20"/>
    </row>
    <row r="34" spans="1:10" x14ac:dyDescent="0.2">
      <c r="A34" s="9"/>
      <c r="B34" s="9" t="s">
        <v>68</v>
      </c>
      <c r="C34" s="39"/>
      <c r="D34" s="39"/>
      <c r="E34" s="12" t="s">
        <v>40</v>
      </c>
      <c r="F34" s="9"/>
      <c r="G34" s="39"/>
      <c r="H34" s="39"/>
      <c r="I34" s="39" t="s">
        <v>40</v>
      </c>
      <c r="J34" s="6" t="s">
        <v>50</v>
      </c>
    </row>
    <row r="35" spans="1:10" ht="13.5" thickBot="1" x14ac:dyDescent="0.25">
      <c r="A35" s="9" t="s">
        <v>0</v>
      </c>
      <c r="B35" s="28" t="s">
        <v>71</v>
      </c>
      <c r="C35" s="26" t="s">
        <v>76</v>
      </c>
      <c r="D35" s="26" t="s">
        <v>73</v>
      </c>
      <c r="E35" s="44" t="s">
        <v>69</v>
      </c>
      <c r="F35" s="28" t="s">
        <v>71</v>
      </c>
      <c r="G35" s="26" t="s">
        <v>76</v>
      </c>
      <c r="H35" s="26" t="s">
        <v>73</v>
      </c>
      <c r="I35" s="39" t="s">
        <v>41</v>
      </c>
      <c r="J35" s="7" t="s">
        <v>67</v>
      </c>
    </row>
    <row r="36" spans="1:10" x14ac:dyDescent="0.2">
      <c r="A36" s="9" t="s">
        <v>2</v>
      </c>
      <c r="B36" s="52">
        <v>313627.97570000001</v>
      </c>
      <c r="C36" s="53">
        <v>313903.11550000001</v>
      </c>
      <c r="D36" s="57">
        <v>314030.2965</v>
      </c>
      <c r="E36" s="27">
        <v>315510.42349999998</v>
      </c>
      <c r="F36" s="34">
        <v>1.4936353221087728</v>
      </c>
      <c r="G36" s="50">
        <v>1.5826737392381034</v>
      </c>
      <c r="H36" s="50">
        <v>1.623830979771526</v>
      </c>
      <c r="I36" s="45">
        <v>2.1028171723556284</v>
      </c>
      <c r="J36" s="13">
        <v>309012.45649999997</v>
      </c>
    </row>
    <row r="37" spans="1:10" x14ac:dyDescent="0.2">
      <c r="A37" s="9" t="s">
        <v>3</v>
      </c>
      <c r="B37" s="54">
        <v>43211.160900000003</v>
      </c>
      <c r="C37" s="48">
        <v>43248.274100000002</v>
      </c>
      <c r="D37" s="58">
        <v>43256.991800000003</v>
      </c>
      <c r="E37" s="4">
        <v>43339.496299999999</v>
      </c>
      <c r="F37" s="35">
        <v>3.9779411658900585</v>
      </c>
      <c r="G37" s="49">
        <v>4.0672457354897489</v>
      </c>
      <c r="H37" s="49">
        <v>4.0882229200601898</v>
      </c>
      <c r="I37" s="46">
        <v>4.286751445289454</v>
      </c>
      <c r="J37" s="13">
        <v>41558.007799999999</v>
      </c>
    </row>
    <row r="38" spans="1:10" x14ac:dyDescent="0.2">
      <c r="A38" s="9" t="s">
        <v>4</v>
      </c>
      <c r="B38" s="54">
        <v>35221.620300000002</v>
      </c>
      <c r="C38" s="48">
        <v>35247.165099999998</v>
      </c>
      <c r="D38" s="58">
        <v>35258.907200000001</v>
      </c>
      <c r="E38" s="4">
        <v>35336.404499999997</v>
      </c>
      <c r="F38" s="35">
        <v>4.4385941029542408</v>
      </c>
      <c r="G38" s="49">
        <v>4.5143391418229157</v>
      </c>
      <c r="H38" s="49">
        <v>4.5491566319148262</v>
      </c>
      <c r="I38" s="46">
        <v>4.7789504060182395</v>
      </c>
      <c r="J38" s="13">
        <v>33724.716999999997</v>
      </c>
    </row>
    <row r="39" spans="1:10" x14ac:dyDescent="0.2">
      <c r="A39" s="9" t="s">
        <v>5</v>
      </c>
      <c r="B39" s="54">
        <v>56141.404900000001</v>
      </c>
      <c r="C39" s="48">
        <v>56170.076800000003</v>
      </c>
      <c r="D39" s="58">
        <v>56188.604599999999</v>
      </c>
      <c r="E39" s="4">
        <v>56295.214399999997</v>
      </c>
      <c r="F39" s="35">
        <v>4.1094718750821499</v>
      </c>
      <c r="G39" s="49">
        <v>4.1626414808654744</v>
      </c>
      <c r="H39" s="49">
        <v>4.1969997139101025</v>
      </c>
      <c r="I39" s="46">
        <v>4.3946985423323497</v>
      </c>
      <c r="J39" s="13">
        <v>53925.357499999998</v>
      </c>
    </row>
    <row r="40" spans="1:10" x14ac:dyDescent="0.2">
      <c r="A40" s="9" t="s">
        <v>6</v>
      </c>
      <c r="B40" s="54">
        <v>44035.3223</v>
      </c>
      <c r="C40" s="48">
        <v>44057.880799999999</v>
      </c>
      <c r="D40" s="58">
        <v>44073.222999999998</v>
      </c>
      <c r="E40" s="4">
        <v>44182.028200000001</v>
      </c>
      <c r="F40" s="35">
        <v>4.4840575258554054</v>
      </c>
      <c r="G40" s="49">
        <v>4.5375828207456976</v>
      </c>
      <c r="H40" s="49">
        <v>4.5739857632846963</v>
      </c>
      <c r="I40" s="46">
        <v>4.8321514398854646</v>
      </c>
      <c r="J40" s="13">
        <v>42145.494100000004</v>
      </c>
    </row>
    <row r="41" spans="1:10" x14ac:dyDescent="0.2">
      <c r="A41" s="9" t="s">
        <v>7</v>
      </c>
      <c r="B41" s="54">
        <v>23852.245699999999</v>
      </c>
      <c r="C41" s="48">
        <v>23857.609700000001</v>
      </c>
      <c r="D41" s="58">
        <v>23879.501899999999</v>
      </c>
      <c r="E41" s="4">
        <v>23913.617999999999</v>
      </c>
      <c r="F41" s="35">
        <v>5.0990380131047175</v>
      </c>
      <c r="G41" s="49">
        <v>5.1226731561848879</v>
      </c>
      <c r="H41" s="49">
        <v>5.2191357362257236</v>
      </c>
      <c r="I41" s="46">
        <v>5.3694599168440362</v>
      </c>
      <c r="J41" s="13">
        <v>22695.018100000001</v>
      </c>
    </row>
    <row r="42" spans="1:10" x14ac:dyDescent="0.2">
      <c r="A42" s="9" t="s">
        <v>8</v>
      </c>
      <c r="B42" s="54">
        <v>30533.160100000001</v>
      </c>
      <c r="C42" s="48">
        <v>30563.8315</v>
      </c>
      <c r="D42" s="58">
        <v>30571.274399999998</v>
      </c>
      <c r="E42" s="4">
        <v>30693.175999999999</v>
      </c>
      <c r="F42" s="35">
        <v>5.1625713970657756</v>
      </c>
      <c r="G42" s="49">
        <v>5.2682100955098434</v>
      </c>
      <c r="H42" s="49">
        <v>5.2938449954051521</v>
      </c>
      <c r="I42" s="46">
        <v>5.7136995296698956</v>
      </c>
      <c r="J42" s="13">
        <v>29034.2464</v>
      </c>
    </row>
    <row r="43" spans="1:10" x14ac:dyDescent="0.2">
      <c r="A43" s="9" t="s">
        <v>9</v>
      </c>
      <c r="B43" s="54">
        <v>6914.1983</v>
      </c>
      <c r="C43" s="48">
        <v>6916.0414000000001</v>
      </c>
      <c r="D43" s="58">
        <v>6919.9267</v>
      </c>
      <c r="E43" s="4">
        <v>6934.9987000000001</v>
      </c>
      <c r="F43" s="35">
        <v>6.1220653002494601</v>
      </c>
      <c r="G43" s="49">
        <v>6.1503539853678575</v>
      </c>
      <c r="H43" s="49">
        <v>6.2099872273463319</v>
      </c>
      <c r="I43" s="46">
        <v>6.4413187134862966</v>
      </c>
      <c r="J43" s="13">
        <v>6515.3257999999996</v>
      </c>
    </row>
    <row r="44" spans="1:10" x14ac:dyDescent="0.2">
      <c r="A44" s="9" t="s">
        <v>10</v>
      </c>
      <c r="B44" s="54">
        <v>20407.330000000002</v>
      </c>
      <c r="C44" s="48">
        <v>20414.915300000001</v>
      </c>
      <c r="D44" s="58">
        <v>20421.064299999998</v>
      </c>
      <c r="E44" s="4">
        <v>20456.8351</v>
      </c>
      <c r="F44" s="35">
        <v>4.7239229371040921</v>
      </c>
      <c r="G44" s="49">
        <v>4.7628482826860221</v>
      </c>
      <c r="H44" s="49">
        <v>4.7944029937697366</v>
      </c>
      <c r="I44" s="46">
        <v>4.9779673553299659</v>
      </c>
      <c r="J44" s="13">
        <v>19486.789100000002</v>
      </c>
    </row>
    <row r="45" spans="1:10" x14ac:dyDescent="0.2">
      <c r="A45" s="9" t="s">
        <v>11</v>
      </c>
      <c r="B45" s="54">
        <v>154700.9768</v>
      </c>
      <c r="C45" s="48">
        <v>154941.141</v>
      </c>
      <c r="D45" s="58">
        <v>154978.84760000001</v>
      </c>
      <c r="E45" s="4">
        <v>155295.01379999999</v>
      </c>
      <c r="F45" s="35">
        <v>4.7148999335470734</v>
      </c>
      <c r="G45" s="49">
        <v>4.8774636787206589</v>
      </c>
      <c r="H45" s="49">
        <v>4.9029867421654529</v>
      </c>
      <c r="I45" s="46">
        <v>5.116995164608511</v>
      </c>
      <c r="J45" s="13">
        <v>147735.40049999999</v>
      </c>
    </row>
    <row r="46" spans="1:10" x14ac:dyDescent="0.2">
      <c r="A46" s="9" t="s">
        <v>12</v>
      </c>
      <c r="B46" s="54">
        <v>38238.719100000002</v>
      </c>
      <c r="C46" s="48">
        <v>38282</v>
      </c>
      <c r="D46" s="58">
        <v>38293.352599999998</v>
      </c>
      <c r="E46" s="4">
        <v>38400.306700000001</v>
      </c>
      <c r="F46" s="35">
        <v>5.4269124469778802</v>
      </c>
      <c r="G46" s="49">
        <v>5.5462410166141609</v>
      </c>
      <c r="H46" s="49">
        <v>5.5775409553781969</v>
      </c>
      <c r="I46" s="46">
        <v>5.8724211397028085</v>
      </c>
      <c r="J46" s="13">
        <v>36270.358500000002</v>
      </c>
    </row>
    <row r="47" spans="1:10" x14ac:dyDescent="0.2">
      <c r="A47" s="9" t="s">
        <v>13</v>
      </c>
      <c r="B47" s="54">
        <v>212811.17360000001</v>
      </c>
      <c r="C47" s="48">
        <v>213004.49119999999</v>
      </c>
      <c r="D47" s="58">
        <v>213113.3247</v>
      </c>
      <c r="E47" s="4">
        <v>213691.6997</v>
      </c>
      <c r="F47" s="35">
        <v>4.6023779442362525</v>
      </c>
      <c r="G47" s="49">
        <v>4.6973987099056416</v>
      </c>
      <c r="H47" s="49">
        <v>4.75089328308718</v>
      </c>
      <c r="I47" s="46">
        <v>5.0351800492379795</v>
      </c>
      <c r="J47" s="13">
        <v>203447.73970000001</v>
      </c>
    </row>
    <row r="48" spans="1:10" x14ac:dyDescent="0.2">
      <c r="A48" s="9" t="s">
        <v>14</v>
      </c>
      <c r="B48" s="54">
        <v>36171.837699999996</v>
      </c>
      <c r="C48" s="48">
        <v>36196.7569</v>
      </c>
      <c r="D48" s="58">
        <v>36205.819199999998</v>
      </c>
      <c r="E48" s="4">
        <v>36271.738599999997</v>
      </c>
      <c r="F48" s="35">
        <v>4.9154729379399242</v>
      </c>
      <c r="G48" s="49">
        <v>4.9877504283709868</v>
      </c>
      <c r="H48" s="49">
        <v>5.0140353934394142</v>
      </c>
      <c r="I48" s="46">
        <v>5.2052328958760938</v>
      </c>
      <c r="J48" s="13">
        <v>34477.124000000003</v>
      </c>
    </row>
    <row r="49" spans="1:10" x14ac:dyDescent="0.2">
      <c r="A49" s="9" t="s">
        <v>15</v>
      </c>
      <c r="B49" s="54">
        <v>36926.462299999999</v>
      </c>
      <c r="C49" s="48">
        <v>36994.781300000002</v>
      </c>
      <c r="D49" s="58">
        <v>37010.784800000001</v>
      </c>
      <c r="E49" s="4">
        <v>37072.719400000002</v>
      </c>
      <c r="F49" s="35">
        <v>4.1086065904524247</v>
      </c>
      <c r="G49" s="49">
        <v>4.3012217355445443</v>
      </c>
      <c r="H49" s="49">
        <v>4.3463411968142083</v>
      </c>
      <c r="I49" s="46">
        <v>4.5209564863415892</v>
      </c>
      <c r="J49" s="13">
        <v>35469.173499999997</v>
      </c>
    </row>
    <row r="50" spans="1:10" x14ac:dyDescent="0.2">
      <c r="A50" s="9" t="s">
        <v>16</v>
      </c>
      <c r="B50" s="54">
        <v>36275.712500000001</v>
      </c>
      <c r="C50" s="48">
        <v>36287.4908</v>
      </c>
      <c r="D50" s="58">
        <v>36297.986599999997</v>
      </c>
      <c r="E50" s="4">
        <v>36369.4761</v>
      </c>
      <c r="F50" s="35">
        <v>4.3214745493141464</v>
      </c>
      <c r="G50" s="49">
        <v>4.3553465131986258</v>
      </c>
      <c r="H50" s="49">
        <v>4.3855302713418922</v>
      </c>
      <c r="I50" s="46">
        <v>4.5911193429498951</v>
      </c>
      <c r="J50" s="13">
        <v>34773.005899999996</v>
      </c>
    </row>
    <row r="51" spans="1:10" x14ac:dyDescent="0.2">
      <c r="A51" s="9" t="s">
        <v>17</v>
      </c>
      <c r="B51" s="54">
        <v>37001.7451</v>
      </c>
      <c r="C51" s="48">
        <v>37019.312400000003</v>
      </c>
      <c r="D51" s="58">
        <v>37028.074200000003</v>
      </c>
      <c r="E51" s="4">
        <v>37096.1489</v>
      </c>
      <c r="F51" s="35">
        <v>5.0668590529961506</v>
      </c>
      <c r="G51" s="49">
        <v>5.1167415930778049</v>
      </c>
      <c r="H51" s="49">
        <v>5.141620819805155</v>
      </c>
      <c r="I51" s="46">
        <v>5.3349196734306901</v>
      </c>
      <c r="J51" s="13">
        <v>35217.332499999997</v>
      </c>
    </row>
    <row r="52" spans="1:10" x14ac:dyDescent="0.2">
      <c r="A52" s="9" t="s">
        <v>18</v>
      </c>
      <c r="B52" s="54">
        <v>37564.494200000001</v>
      </c>
      <c r="C52" s="48">
        <v>37605.4974</v>
      </c>
      <c r="D52" s="58">
        <v>37616.0311</v>
      </c>
      <c r="E52" s="4">
        <v>37674.151599999997</v>
      </c>
      <c r="F52" s="35">
        <v>4.5260721432831161</v>
      </c>
      <c r="G52" s="49">
        <v>4.6401666767669383</v>
      </c>
      <c r="H52" s="49">
        <v>4.669477500979653</v>
      </c>
      <c r="I52" s="46">
        <v>4.8312022281557603</v>
      </c>
      <c r="J52" s="13">
        <v>35937.918100000003</v>
      </c>
    </row>
    <row r="53" spans="1:10" x14ac:dyDescent="0.2">
      <c r="A53" s="9" t="s">
        <v>19</v>
      </c>
      <c r="B53" s="54">
        <v>34336.7526</v>
      </c>
      <c r="C53" s="48">
        <v>34358.095600000001</v>
      </c>
      <c r="D53" s="58">
        <v>34363.411099999998</v>
      </c>
      <c r="E53" s="4">
        <v>34415.612999999998</v>
      </c>
      <c r="F53" s="35">
        <v>4.1603598287827595</v>
      </c>
      <c r="G53" s="49">
        <v>4.2251037079061859</v>
      </c>
      <c r="H53" s="49">
        <v>4.241228249417702</v>
      </c>
      <c r="I53" s="46">
        <v>4.399582440656701</v>
      </c>
      <c r="J53" s="13">
        <v>32965.278400000003</v>
      </c>
    </row>
    <row r="54" spans="1:10" x14ac:dyDescent="0.2">
      <c r="A54" s="9" t="s">
        <v>20</v>
      </c>
      <c r="B54" s="54">
        <v>16604.383600000001</v>
      </c>
      <c r="C54" s="48">
        <v>16616.667099999999</v>
      </c>
      <c r="D54" s="58">
        <v>16621.311300000001</v>
      </c>
      <c r="E54" s="4">
        <v>16664.891800000001</v>
      </c>
      <c r="F54" s="35">
        <v>4.6149170646034889</v>
      </c>
      <c r="G54" s="49">
        <v>4.6923085152420327</v>
      </c>
      <c r="H54" s="49">
        <v>4.7215690171393589</v>
      </c>
      <c r="I54" s="46">
        <v>4.9961453280078985</v>
      </c>
      <c r="J54" s="13">
        <v>15871.9082</v>
      </c>
    </row>
    <row r="55" spans="1:10" x14ac:dyDescent="0.2">
      <c r="A55" s="9" t="s">
        <v>21</v>
      </c>
      <c r="B55" s="54">
        <v>33820.2961</v>
      </c>
      <c r="C55" s="48">
        <v>33834.590400000001</v>
      </c>
      <c r="D55" s="58">
        <v>33837.568200000002</v>
      </c>
      <c r="E55" s="4">
        <v>33864.183400000002</v>
      </c>
      <c r="F55" s="35">
        <v>4.7610825018423668</v>
      </c>
      <c r="G55" s="49">
        <v>4.8053602437396705</v>
      </c>
      <c r="H55" s="49">
        <v>4.8145842183184868</v>
      </c>
      <c r="I55" s="46">
        <v>4.8970269371746014</v>
      </c>
      <c r="J55" s="13">
        <v>32283.263299999999</v>
      </c>
    </row>
    <row r="56" spans="1:10" x14ac:dyDescent="0.2">
      <c r="A56" s="9" t="s">
        <v>22</v>
      </c>
      <c r="B56" s="54">
        <v>34734.1973</v>
      </c>
      <c r="C56" s="48">
        <v>34752.327400000002</v>
      </c>
      <c r="D56" s="58">
        <v>34758.945599999999</v>
      </c>
      <c r="E56" s="4">
        <v>34804.937700000002</v>
      </c>
      <c r="F56" s="35">
        <v>3.9283020388364775</v>
      </c>
      <c r="G56" s="49">
        <v>3.9825491686181067</v>
      </c>
      <c r="H56" s="49">
        <v>4.0023515058540227</v>
      </c>
      <c r="I56" s="46">
        <v>4.1399646143106992</v>
      </c>
      <c r="J56" s="13">
        <v>33421.307399999998</v>
      </c>
    </row>
    <row r="57" spans="1:10" x14ac:dyDescent="0.2">
      <c r="A57" s="9"/>
      <c r="B57" s="54"/>
      <c r="C57" s="48"/>
      <c r="D57" s="58"/>
      <c r="E57" s="4"/>
      <c r="F57" s="35"/>
      <c r="G57" s="49"/>
      <c r="H57" s="49"/>
      <c r="I57" s="46"/>
      <c r="J57" s="13"/>
    </row>
    <row r="58" spans="1:10" ht="13.5" thickBot="1" x14ac:dyDescent="0.25">
      <c r="A58" s="10" t="s">
        <v>42</v>
      </c>
      <c r="B58" s="55">
        <v>1283131.1691000001</v>
      </c>
      <c r="C58" s="56">
        <v>1284272.0617</v>
      </c>
      <c r="D58" s="59">
        <v>1284725.2473999998</v>
      </c>
      <c r="E58" s="5">
        <f>SUM(E36:E57)</f>
        <v>1288283.0753999997</v>
      </c>
      <c r="F58" s="36">
        <v>3.815954496935035</v>
      </c>
      <c r="G58" s="51">
        <v>3.90826217139562</v>
      </c>
      <c r="H58" s="51">
        <v>3.9449286534691765</v>
      </c>
      <c r="I58" s="47">
        <v>4.232786449032659</v>
      </c>
      <c r="J58" s="15">
        <f>SUM(J36:J56)</f>
        <v>1235967.2222999998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7" sqref="A27"/>
    </sheetView>
  </sheetViews>
  <sheetFormatPr defaultRowHeight="12.75" x14ac:dyDescent="0.2"/>
  <cols>
    <col min="1" max="1" width="24.42578125" bestFit="1" customWidth="1"/>
    <col min="2" max="2" width="27.85546875" bestFit="1" customWidth="1"/>
    <col min="3" max="3" width="14.28515625" bestFit="1" customWidth="1"/>
    <col min="4" max="4" width="16.42578125" bestFit="1" customWidth="1"/>
    <col min="5" max="5" width="12.140625" customWidth="1"/>
    <col min="6" max="6" width="16.42578125" bestFit="1" customWidth="1"/>
    <col min="7" max="7" width="13" customWidth="1"/>
    <col min="8" max="8" width="16.42578125" bestFit="1" customWidth="1"/>
    <col min="9" max="9" width="14.5703125" customWidth="1"/>
    <col min="10" max="10" width="16.42578125" bestFit="1" customWidth="1"/>
  </cols>
  <sheetData>
    <row r="1" spans="1:11" x14ac:dyDescent="0.2">
      <c r="A1" t="s">
        <v>79</v>
      </c>
    </row>
    <row r="2" spans="1:11" x14ac:dyDescent="0.2">
      <c r="A2" t="s">
        <v>0</v>
      </c>
      <c r="B2" t="s">
        <v>23</v>
      </c>
      <c r="D2" t="s">
        <v>61</v>
      </c>
      <c r="F2" t="s">
        <v>62</v>
      </c>
      <c r="H2" t="s">
        <v>63</v>
      </c>
      <c r="J2" t="s">
        <v>65</v>
      </c>
    </row>
    <row r="3" spans="1:11" x14ac:dyDescent="0.2">
      <c r="A3" t="s">
        <v>1</v>
      </c>
      <c r="B3" t="s">
        <v>24</v>
      </c>
      <c r="C3" t="s">
        <v>33</v>
      </c>
      <c r="D3" t="s">
        <v>78</v>
      </c>
      <c r="E3" t="s">
        <v>77</v>
      </c>
      <c r="F3" t="s">
        <v>78</v>
      </c>
      <c r="G3" t="s">
        <v>77</v>
      </c>
      <c r="H3" t="s">
        <v>78</v>
      </c>
      <c r="I3" t="s">
        <v>77</v>
      </c>
      <c r="J3" t="s">
        <v>78</v>
      </c>
      <c r="K3" t="s">
        <v>77</v>
      </c>
    </row>
    <row r="4" spans="1:11" x14ac:dyDescent="0.2">
      <c r="A4" t="s">
        <v>2</v>
      </c>
      <c r="B4" s="1">
        <v>325866168700</v>
      </c>
      <c r="C4" s="1">
        <f t="shared" ref="C4:C24" si="0">SUM(B4/1000000)</f>
        <v>325866.16869999998</v>
      </c>
      <c r="D4" s="1">
        <v>322432293400</v>
      </c>
      <c r="E4" s="1">
        <f t="shared" ref="E4:E24" si="1">SUM(D4/1000000)</f>
        <v>322432.29340000002</v>
      </c>
      <c r="F4" s="1">
        <v>322745905800</v>
      </c>
      <c r="G4" s="1">
        <f t="shared" ref="G4:G24" si="2">SUM(F4/1000000)</f>
        <v>322745.90580000001</v>
      </c>
      <c r="H4" s="1">
        <v>322884063900</v>
      </c>
      <c r="I4" s="1">
        <f t="shared" ref="I4:I24" si="3">SUM(H4/1000000)</f>
        <v>322884.06390000001</v>
      </c>
      <c r="J4" s="1">
        <v>324421998200</v>
      </c>
      <c r="K4" s="1">
        <f t="shared" ref="K4:K24" si="4">SUM(J4/1000000)</f>
        <v>324421.99819999997</v>
      </c>
    </row>
    <row r="5" spans="1:11" x14ac:dyDescent="0.2">
      <c r="A5" t="s">
        <v>3</v>
      </c>
      <c r="B5" s="1">
        <v>45015106300</v>
      </c>
      <c r="C5" s="1">
        <f t="shared" si="0"/>
        <v>45015.106299999999</v>
      </c>
      <c r="D5" s="1">
        <v>44478544700</v>
      </c>
      <c r="E5" s="1">
        <f t="shared" si="1"/>
        <v>44478.544699999999</v>
      </c>
      <c r="F5" s="1">
        <v>44570838100</v>
      </c>
      <c r="G5" s="1">
        <f t="shared" si="2"/>
        <v>44570.838100000001</v>
      </c>
      <c r="H5" s="1">
        <v>44588477000</v>
      </c>
      <c r="I5" s="1">
        <f t="shared" si="3"/>
        <v>44588.476999999999</v>
      </c>
      <c r="J5" s="1">
        <v>44722249700</v>
      </c>
      <c r="K5" s="1">
        <f t="shared" si="4"/>
        <v>44722.2497</v>
      </c>
    </row>
    <row r="6" spans="1:11" x14ac:dyDescent="0.2">
      <c r="A6" t="s">
        <v>4</v>
      </c>
      <c r="B6" s="1">
        <v>36820488600</v>
      </c>
      <c r="C6" s="1">
        <f t="shared" si="0"/>
        <v>36820.488599999997</v>
      </c>
      <c r="D6" s="1">
        <v>36462729000</v>
      </c>
      <c r="E6" s="1">
        <f t="shared" si="1"/>
        <v>36462.728999999999</v>
      </c>
      <c r="F6" s="1">
        <v>36478762600</v>
      </c>
      <c r="G6" s="1">
        <f t="shared" si="2"/>
        <v>36478.762600000002</v>
      </c>
      <c r="H6" s="1">
        <v>36497728300</v>
      </c>
      <c r="I6" s="1">
        <f t="shared" si="3"/>
        <v>36497.728300000002</v>
      </c>
      <c r="J6" s="1">
        <v>36550725000</v>
      </c>
      <c r="K6" s="1">
        <f t="shared" si="4"/>
        <v>36550.724999999999</v>
      </c>
    </row>
    <row r="7" spans="1:11" x14ac:dyDescent="0.2">
      <c r="A7" t="s">
        <v>5</v>
      </c>
      <c r="B7" s="1">
        <v>58337906000</v>
      </c>
      <c r="C7" s="1">
        <f t="shared" si="0"/>
        <v>58337.906000000003</v>
      </c>
      <c r="D7" s="1">
        <v>57707797000</v>
      </c>
      <c r="E7" s="1">
        <f t="shared" si="1"/>
        <v>57707.796999999999</v>
      </c>
      <c r="F7" s="1">
        <v>57746283800</v>
      </c>
      <c r="G7" s="1">
        <f t="shared" si="2"/>
        <v>57746.283799999997</v>
      </c>
      <c r="H7" s="1">
        <v>57752428800</v>
      </c>
      <c r="I7" s="1">
        <f t="shared" si="3"/>
        <v>57752.428800000002</v>
      </c>
      <c r="J7" s="1">
        <v>57842256500</v>
      </c>
      <c r="K7" s="1">
        <f t="shared" si="4"/>
        <v>57842.256500000003</v>
      </c>
    </row>
    <row r="8" spans="1:11" x14ac:dyDescent="0.2">
      <c r="A8" t="s">
        <v>6</v>
      </c>
      <c r="B8" s="1">
        <v>46016552900</v>
      </c>
      <c r="C8" s="1">
        <f t="shared" si="0"/>
        <v>46016.552900000002</v>
      </c>
      <c r="D8" s="1">
        <v>45483686100</v>
      </c>
      <c r="E8" s="1">
        <f t="shared" si="1"/>
        <v>45483.686099999999</v>
      </c>
      <c r="F8" s="1">
        <v>45519052400</v>
      </c>
      <c r="G8" s="1">
        <f t="shared" si="2"/>
        <v>45519.0524</v>
      </c>
      <c r="H8" s="1">
        <v>45527951400</v>
      </c>
      <c r="I8" s="1">
        <f t="shared" si="3"/>
        <v>45527.951399999998</v>
      </c>
      <c r="J8" s="1">
        <v>45625865000</v>
      </c>
      <c r="K8" s="1">
        <f t="shared" si="4"/>
        <v>45625.864999999998</v>
      </c>
    </row>
    <row r="9" spans="1:11" x14ac:dyDescent="0.2">
      <c r="A9" t="s">
        <v>7</v>
      </c>
      <c r="B9" s="1">
        <v>24912786500</v>
      </c>
      <c r="C9" s="1">
        <f t="shared" si="0"/>
        <v>24912.786499999998</v>
      </c>
      <c r="D9" s="1">
        <v>24644672100</v>
      </c>
      <c r="E9" s="1">
        <f t="shared" si="1"/>
        <v>24644.6721</v>
      </c>
      <c r="F9" s="1">
        <v>24667521900</v>
      </c>
      <c r="G9" s="1">
        <f t="shared" si="2"/>
        <v>24667.5219</v>
      </c>
      <c r="H9" s="1">
        <v>24681766100</v>
      </c>
      <c r="I9" s="1">
        <f t="shared" si="3"/>
        <v>24681.766100000001</v>
      </c>
      <c r="J9" s="1">
        <v>24738591100</v>
      </c>
      <c r="K9" s="1">
        <f t="shared" si="4"/>
        <v>24738.591100000001</v>
      </c>
    </row>
    <row r="10" spans="1:11" x14ac:dyDescent="0.2">
      <c r="A10" t="s">
        <v>8</v>
      </c>
      <c r="B10" s="1">
        <v>31787263600</v>
      </c>
      <c r="C10" s="1">
        <f t="shared" si="0"/>
        <v>31787.263599999998</v>
      </c>
      <c r="D10" s="1">
        <v>31449121400</v>
      </c>
      <c r="E10" s="1">
        <f t="shared" si="1"/>
        <v>31449.1214</v>
      </c>
      <c r="F10" s="1">
        <v>31552042600</v>
      </c>
      <c r="G10" s="1">
        <f t="shared" si="2"/>
        <v>31552.042600000001</v>
      </c>
      <c r="H10" s="1">
        <v>31567134600</v>
      </c>
      <c r="I10" s="1">
        <f t="shared" si="3"/>
        <v>31567.134600000001</v>
      </c>
      <c r="J10" s="1">
        <v>31626786900</v>
      </c>
      <c r="K10" s="1">
        <f t="shared" si="4"/>
        <v>31626.786899999999</v>
      </c>
    </row>
    <row r="11" spans="1:11" x14ac:dyDescent="0.2">
      <c r="A11" t="s">
        <v>9</v>
      </c>
      <c r="B11" s="1">
        <v>7137811400</v>
      </c>
      <c r="C11" s="1">
        <f t="shared" si="0"/>
        <v>7137.8113999999996</v>
      </c>
      <c r="D11" s="1">
        <v>7062013600</v>
      </c>
      <c r="E11" s="1">
        <f t="shared" si="1"/>
        <v>7062.0136000000002</v>
      </c>
      <c r="F11" s="1">
        <v>7137074700</v>
      </c>
      <c r="G11" s="1">
        <f t="shared" si="2"/>
        <v>7137.0747000000001</v>
      </c>
      <c r="H11" s="1">
        <v>7137665300</v>
      </c>
      <c r="I11" s="1">
        <f t="shared" si="3"/>
        <v>7137.6652999999997</v>
      </c>
      <c r="J11" s="1">
        <v>7153126000</v>
      </c>
      <c r="K11" s="1">
        <f t="shared" si="4"/>
        <v>7153.1260000000002</v>
      </c>
    </row>
    <row r="12" spans="1:11" x14ac:dyDescent="0.2">
      <c r="A12" t="s">
        <v>10</v>
      </c>
      <c r="B12" s="1">
        <v>21251449700</v>
      </c>
      <c r="C12" s="1">
        <f t="shared" si="0"/>
        <v>21251.449700000001</v>
      </c>
      <c r="D12" s="1">
        <v>21024932700</v>
      </c>
      <c r="E12" s="1">
        <f t="shared" si="1"/>
        <v>21024.932700000001</v>
      </c>
      <c r="F12" s="1">
        <v>21034632700</v>
      </c>
      <c r="G12" s="1">
        <f t="shared" si="2"/>
        <v>21034.632699999998</v>
      </c>
      <c r="H12" s="1">
        <v>21037731900</v>
      </c>
      <c r="I12" s="1">
        <f t="shared" si="3"/>
        <v>21037.731899999999</v>
      </c>
      <c r="J12" s="1">
        <v>21068698600</v>
      </c>
      <c r="K12" s="1">
        <f t="shared" si="4"/>
        <v>21068.6986</v>
      </c>
    </row>
    <row r="13" spans="1:11" x14ac:dyDescent="0.2">
      <c r="A13" t="s">
        <v>11</v>
      </c>
      <c r="B13" s="1">
        <v>161313040700</v>
      </c>
      <c r="C13" s="1">
        <f t="shared" si="0"/>
        <v>161313.04070000001</v>
      </c>
      <c r="D13" s="1">
        <v>159499476200</v>
      </c>
      <c r="E13" s="1">
        <f t="shared" si="1"/>
        <v>159499.4762</v>
      </c>
      <c r="F13" s="1">
        <v>159892831200</v>
      </c>
      <c r="G13" s="1">
        <f t="shared" si="2"/>
        <v>159892.83119999999</v>
      </c>
      <c r="H13" s="1">
        <v>159955873400</v>
      </c>
      <c r="I13" s="1">
        <f t="shared" si="3"/>
        <v>159955.87340000001</v>
      </c>
      <c r="J13" s="1">
        <v>160362955000</v>
      </c>
      <c r="K13" s="1">
        <f t="shared" si="4"/>
        <v>160362.95499999999</v>
      </c>
    </row>
    <row r="14" spans="1:11" x14ac:dyDescent="0.2">
      <c r="A14" t="s">
        <v>12</v>
      </c>
      <c r="B14" s="1">
        <v>40316249200</v>
      </c>
      <c r="C14" s="1">
        <f t="shared" si="0"/>
        <v>40316.249199999998</v>
      </c>
      <c r="D14" s="1">
        <v>39877896100</v>
      </c>
      <c r="E14" s="1">
        <f t="shared" si="1"/>
        <v>39877.896099999998</v>
      </c>
      <c r="F14" s="1">
        <v>39937074800</v>
      </c>
      <c r="G14" s="1">
        <f t="shared" si="2"/>
        <v>39937.074800000002</v>
      </c>
      <c r="H14" s="1">
        <v>39977181100</v>
      </c>
      <c r="I14" s="1">
        <f t="shared" si="3"/>
        <v>39977.181100000002</v>
      </c>
      <c r="J14" s="1">
        <v>40110012400</v>
      </c>
      <c r="K14" s="1">
        <f t="shared" si="4"/>
        <v>40110.0124</v>
      </c>
    </row>
    <row r="15" spans="1:11" x14ac:dyDescent="0.2">
      <c r="A15" t="s">
        <v>13</v>
      </c>
      <c r="B15" s="1">
        <v>222245236100</v>
      </c>
      <c r="C15" s="1">
        <f t="shared" si="0"/>
        <v>222245.23610000001</v>
      </c>
      <c r="D15" s="1">
        <v>220014663500</v>
      </c>
      <c r="E15" s="1">
        <f t="shared" si="1"/>
        <v>220014.6635</v>
      </c>
      <c r="F15" s="1">
        <v>220298510200</v>
      </c>
      <c r="G15" s="1">
        <f t="shared" si="2"/>
        <v>220298.51019999999</v>
      </c>
      <c r="H15" s="1">
        <v>220367485700</v>
      </c>
      <c r="I15" s="1">
        <f t="shared" si="3"/>
        <v>220367.48569999999</v>
      </c>
      <c r="J15" s="1">
        <v>220929381000</v>
      </c>
      <c r="K15" s="1">
        <f t="shared" si="4"/>
        <v>220929.38099999999</v>
      </c>
    </row>
    <row r="16" spans="1:11" x14ac:dyDescent="0.2">
      <c r="A16" t="s">
        <v>14</v>
      </c>
      <c r="B16" s="1">
        <v>37572651600</v>
      </c>
      <c r="C16" s="1">
        <f t="shared" si="0"/>
        <v>37572.651599999997</v>
      </c>
      <c r="D16" s="1">
        <v>37167063700</v>
      </c>
      <c r="E16" s="1">
        <f t="shared" si="1"/>
        <v>37167.063699999999</v>
      </c>
      <c r="F16" s="1">
        <v>37191112400</v>
      </c>
      <c r="G16" s="1">
        <f t="shared" si="2"/>
        <v>37191.112399999998</v>
      </c>
      <c r="H16" s="1">
        <v>37199641500</v>
      </c>
      <c r="I16" s="1">
        <f t="shared" si="3"/>
        <v>37199.641499999998</v>
      </c>
      <c r="J16" s="1">
        <v>37311080300</v>
      </c>
      <c r="K16" s="1">
        <f t="shared" si="4"/>
        <v>37311.080300000001</v>
      </c>
    </row>
    <row r="17" spans="1:11" x14ac:dyDescent="0.2">
      <c r="A17" t="s">
        <v>15</v>
      </c>
      <c r="B17" s="1">
        <v>38375487600</v>
      </c>
      <c r="C17" s="1">
        <f t="shared" si="0"/>
        <v>38375.4876</v>
      </c>
      <c r="D17" s="1">
        <v>37991872600</v>
      </c>
      <c r="E17" s="1">
        <f t="shared" si="1"/>
        <v>37991.872600000002</v>
      </c>
      <c r="F17" s="1">
        <v>38010671500</v>
      </c>
      <c r="G17" s="1">
        <f t="shared" si="2"/>
        <v>38010.671499999997</v>
      </c>
      <c r="H17" s="1">
        <v>38024891600</v>
      </c>
      <c r="I17" s="1">
        <f t="shared" si="3"/>
        <v>38024.891600000003</v>
      </c>
      <c r="J17" s="1">
        <v>38069081900</v>
      </c>
      <c r="K17" s="1">
        <f t="shared" si="4"/>
        <v>38069.081899999997</v>
      </c>
    </row>
    <row r="18" spans="1:11" x14ac:dyDescent="0.2">
      <c r="A18" t="s">
        <v>16</v>
      </c>
      <c r="B18" s="1">
        <v>37833499800</v>
      </c>
      <c r="C18" s="1">
        <f t="shared" si="0"/>
        <v>37833.499799999998</v>
      </c>
      <c r="D18" s="1">
        <v>37425761100</v>
      </c>
      <c r="E18" s="1">
        <f t="shared" si="1"/>
        <v>37425.761100000003</v>
      </c>
      <c r="F18" s="1">
        <v>37435335000</v>
      </c>
      <c r="G18" s="1">
        <f t="shared" si="2"/>
        <v>37435.334999999999</v>
      </c>
      <c r="H18" s="1">
        <v>37453044300</v>
      </c>
      <c r="I18" s="1">
        <f t="shared" si="3"/>
        <v>37453.044300000001</v>
      </c>
      <c r="J18" s="1">
        <v>37492260100</v>
      </c>
      <c r="K18" s="1">
        <f t="shared" si="4"/>
        <v>37492.2601</v>
      </c>
    </row>
    <row r="19" spans="1:11" x14ac:dyDescent="0.2">
      <c r="A19" t="s">
        <v>17</v>
      </c>
      <c r="B19" s="1">
        <v>38534495400</v>
      </c>
      <c r="C19" s="1">
        <f t="shared" si="0"/>
        <v>38534.4954</v>
      </c>
      <c r="D19" s="1">
        <v>38068834000</v>
      </c>
      <c r="E19" s="1">
        <f t="shared" si="1"/>
        <v>38068.834000000003</v>
      </c>
      <c r="F19" s="1">
        <v>38080032800</v>
      </c>
      <c r="G19" s="1">
        <f t="shared" si="2"/>
        <v>38080.032800000001</v>
      </c>
      <c r="H19" s="1">
        <v>38095669000</v>
      </c>
      <c r="I19" s="1">
        <f t="shared" si="3"/>
        <v>38095.669000000002</v>
      </c>
      <c r="J19" s="1">
        <v>38142443200</v>
      </c>
      <c r="K19" s="1">
        <f t="shared" si="4"/>
        <v>38142.443200000002</v>
      </c>
    </row>
    <row r="20" spans="1:11" x14ac:dyDescent="0.2">
      <c r="A20" t="s">
        <v>18</v>
      </c>
      <c r="B20" s="1">
        <v>38941546200</v>
      </c>
      <c r="C20" s="1">
        <f t="shared" si="0"/>
        <v>38941.546199999997</v>
      </c>
      <c r="D20" s="1">
        <v>38571979300</v>
      </c>
      <c r="E20" s="1">
        <f t="shared" si="1"/>
        <v>38571.979299999999</v>
      </c>
      <c r="F20" s="1">
        <v>38585208300</v>
      </c>
      <c r="G20" s="1">
        <f t="shared" si="2"/>
        <v>38585.208299999998</v>
      </c>
      <c r="H20" s="1">
        <v>38601132200</v>
      </c>
      <c r="I20" s="1">
        <f t="shared" si="3"/>
        <v>38601.1322</v>
      </c>
      <c r="J20" s="1">
        <v>38664689900</v>
      </c>
      <c r="K20" s="1">
        <f t="shared" si="4"/>
        <v>38664.689899999998</v>
      </c>
    </row>
    <row r="21" spans="1:11" x14ac:dyDescent="0.2">
      <c r="A21" t="s">
        <v>19</v>
      </c>
      <c r="B21" s="1">
        <v>35583776100</v>
      </c>
      <c r="C21" s="1">
        <f t="shared" si="0"/>
        <v>35583.776100000003</v>
      </c>
      <c r="D21" s="1">
        <v>35261393000</v>
      </c>
      <c r="E21" s="1">
        <f t="shared" si="1"/>
        <v>35261.392999999996</v>
      </c>
      <c r="F21" s="1">
        <v>35278069700</v>
      </c>
      <c r="G21" s="1">
        <f t="shared" si="2"/>
        <v>35278.0697</v>
      </c>
      <c r="H21" s="1">
        <v>35298797500</v>
      </c>
      <c r="I21" s="1">
        <f t="shared" si="3"/>
        <v>35298.797500000001</v>
      </c>
      <c r="J21" s="1">
        <v>35355320500</v>
      </c>
      <c r="K21" s="1">
        <f t="shared" si="4"/>
        <v>35355.320500000002</v>
      </c>
    </row>
    <row r="22" spans="1:11" x14ac:dyDescent="0.2">
      <c r="A22" t="s">
        <v>20</v>
      </c>
      <c r="B22" s="1">
        <v>17223502400</v>
      </c>
      <c r="C22" s="1">
        <f t="shared" si="0"/>
        <v>17223.502400000001</v>
      </c>
      <c r="D22" s="1">
        <v>17054791600</v>
      </c>
      <c r="E22" s="1">
        <f t="shared" si="1"/>
        <v>17054.7916</v>
      </c>
      <c r="F22" s="1">
        <v>17068147000</v>
      </c>
      <c r="G22" s="1">
        <f t="shared" si="2"/>
        <v>17068.147000000001</v>
      </c>
      <c r="H22" s="1">
        <v>17086501100</v>
      </c>
      <c r="I22" s="1">
        <f t="shared" si="3"/>
        <v>17086.501100000001</v>
      </c>
      <c r="J22" s="1">
        <v>17132554900</v>
      </c>
      <c r="K22" s="1">
        <f t="shared" si="4"/>
        <v>17132.554899999999</v>
      </c>
    </row>
    <row r="23" spans="1:11" x14ac:dyDescent="0.2">
      <c r="A23" t="s">
        <v>21</v>
      </c>
      <c r="B23" s="1">
        <v>35379074200</v>
      </c>
      <c r="C23" s="1">
        <f t="shared" si="0"/>
        <v>35379.074200000003</v>
      </c>
      <c r="D23" s="1">
        <v>34998252200</v>
      </c>
      <c r="E23" s="1">
        <f t="shared" si="1"/>
        <v>34998.252200000003</v>
      </c>
      <c r="F23" s="1">
        <v>35012689700</v>
      </c>
      <c r="G23" s="1">
        <f t="shared" si="2"/>
        <v>35012.689700000003</v>
      </c>
      <c r="H23" s="1">
        <v>35016363300</v>
      </c>
      <c r="I23" s="1">
        <f t="shared" si="3"/>
        <v>35016.363299999997</v>
      </c>
      <c r="J23" s="1">
        <v>35070013300</v>
      </c>
      <c r="K23" s="1">
        <f t="shared" si="4"/>
        <v>35070.013299999999</v>
      </c>
    </row>
    <row r="24" spans="1:11" x14ac:dyDescent="0.2">
      <c r="A24" t="s">
        <v>22</v>
      </c>
      <c r="B24" s="1">
        <v>35990017600</v>
      </c>
      <c r="C24" s="1">
        <f t="shared" si="0"/>
        <v>35990.017599999999</v>
      </c>
      <c r="D24" s="1">
        <v>35647052500</v>
      </c>
      <c r="E24" s="1">
        <f t="shared" si="1"/>
        <v>35647.052499999998</v>
      </c>
      <c r="F24" s="1">
        <v>35670287300</v>
      </c>
      <c r="G24" s="1">
        <f t="shared" si="2"/>
        <v>35670.287300000004</v>
      </c>
      <c r="H24" s="1">
        <v>35671796100</v>
      </c>
      <c r="I24" s="1">
        <f t="shared" si="3"/>
        <v>35671.7961</v>
      </c>
      <c r="J24" s="1">
        <v>35715416900</v>
      </c>
      <c r="K24" s="1">
        <f t="shared" si="4"/>
        <v>35715.416899999997</v>
      </c>
    </row>
    <row r="25" spans="1:11" x14ac:dyDescent="0.2">
      <c r="E25" s="1"/>
      <c r="G25" s="1"/>
    </row>
    <row r="26" spans="1:11" x14ac:dyDescent="0.2">
      <c r="A26" t="s">
        <v>38</v>
      </c>
      <c r="B26" s="1">
        <f>SUM(B4:B25)</f>
        <v>1336454110600</v>
      </c>
      <c r="C26" s="1">
        <f>SUM(B26/1000000)</f>
        <v>1336454.1106</v>
      </c>
      <c r="D26" s="1">
        <f>SUM(D4:D25)</f>
        <v>1322324825800</v>
      </c>
      <c r="E26" s="1">
        <f>SUM(D26/1000000)</f>
        <v>1322324.8258</v>
      </c>
      <c r="F26" s="1">
        <f>SUM(F4:F25)</f>
        <v>1323912084500</v>
      </c>
      <c r="G26" s="1">
        <f>SUM(F26/1000000)</f>
        <v>1323912.0845000001</v>
      </c>
      <c r="H26" s="1">
        <f>SUM(H4:H25)</f>
        <v>1324423324100</v>
      </c>
      <c r="I26" s="1">
        <f>SUM(I4:I25)</f>
        <v>1324423.3241000001</v>
      </c>
      <c r="J26" s="1">
        <f>SUM(J4:J25)</f>
        <v>1328105506400</v>
      </c>
      <c r="K26" s="1">
        <f>SUM(K4:K25)</f>
        <v>1328105.5064000003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0"/>
  <sheetViews>
    <sheetView workbookViewId="0">
      <selection activeCell="A31" sqref="A31"/>
    </sheetView>
  </sheetViews>
  <sheetFormatPr defaultRowHeight="12.75" x14ac:dyDescent="0.2"/>
  <cols>
    <col min="1" max="1" width="21.5703125" customWidth="1"/>
    <col min="2" max="2" width="9" customWidth="1"/>
    <col min="3" max="3" width="10.28515625" customWidth="1"/>
    <col min="4" max="4" width="9.7109375" customWidth="1"/>
    <col min="5" max="5" width="9.5703125" customWidth="1"/>
    <col min="6" max="6" width="9.28515625" customWidth="1"/>
    <col min="7" max="8" width="7.42578125" customWidth="1"/>
    <col min="9" max="9" width="6.140625" bestFit="1" customWidth="1"/>
    <col min="10" max="10" width="10.7109375" customWidth="1"/>
    <col min="11" max="11" width="6.7109375" bestFit="1" customWidth="1"/>
    <col min="12" max="12" width="11" customWidth="1"/>
  </cols>
  <sheetData>
    <row r="2" spans="1:14" ht="13.5" thickBot="1" x14ac:dyDescent="0.25"/>
    <row r="3" spans="1:14" x14ac:dyDescent="0.2">
      <c r="A3" s="8"/>
      <c r="B3" s="8"/>
      <c r="C3" s="11"/>
      <c r="D3" s="11"/>
      <c r="E3" s="11"/>
      <c r="F3" s="21"/>
      <c r="G3" s="8"/>
      <c r="H3" s="11"/>
      <c r="I3" s="11"/>
      <c r="J3" s="11"/>
      <c r="K3" s="11"/>
      <c r="L3" s="21"/>
    </row>
    <row r="4" spans="1:14" ht="13.5" thickBot="1" x14ac:dyDescent="0.25">
      <c r="A4" s="9"/>
      <c r="B4" s="19" t="s">
        <v>43</v>
      </c>
      <c r="C4" s="39"/>
      <c r="D4" s="39"/>
      <c r="E4" s="39"/>
      <c r="F4" s="12"/>
      <c r="G4" s="38" t="s">
        <v>83</v>
      </c>
      <c r="H4" s="39"/>
      <c r="I4" s="39"/>
      <c r="J4" s="39"/>
      <c r="K4" s="39"/>
      <c r="L4" s="22"/>
    </row>
    <row r="5" spans="1:14" x14ac:dyDescent="0.2">
      <c r="A5" s="9"/>
      <c r="B5" s="8" t="s">
        <v>39</v>
      </c>
      <c r="C5" s="8" t="s">
        <v>82</v>
      </c>
      <c r="D5" s="11"/>
      <c r="E5" s="11"/>
      <c r="F5" s="21" t="s">
        <v>40</v>
      </c>
      <c r="G5" s="11" t="s">
        <v>39</v>
      </c>
      <c r="H5" s="11"/>
      <c r="I5" s="11"/>
      <c r="J5" s="11"/>
      <c r="K5" s="21" t="s">
        <v>40</v>
      </c>
      <c r="L5" s="3" t="s">
        <v>50</v>
      </c>
    </row>
    <row r="6" spans="1:14" ht="13.5" thickBot="1" x14ac:dyDescent="0.25">
      <c r="A6" s="9" t="s">
        <v>0</v>
      </c>
      <c r="B6" s="28" t="s">
        <v>47</v>
      </c>
      <c r="C6" s="40" t="s">
        <v>60</v>
      </c>
      <c r="D6" s="18" t="s">
        <v>85</v>
      </c>
      <c r="E6" s="18" t="s">
        <v>80</v>
      </c>
      <c r="F6" s="22" t="s">
        <v>81</v>
      </c>
      <c r="G6" s="26" t="s">
        <v>47</v>
      </c>
      <c r="H6" s="26" t="s">
        <v>60</v>
      </c>
      <c r="I6" s="26" t="s">
        <v>85</v>
      </c>
      <c r="J6" s="26" t="s">
        <v>80</v>
      </c>
      <c r="K6" s="12" t="s">
        <v>41</v>
      </c>
      <c r="L6" s="6" t="s">
        <v>84</v>
      </c>
      <c r="N6" s="39"/>
    </row>
    <row r="7" spans="1:14" x14ac:dyDescent="0.2">
      <c r="A7" s="9" t="s">
        <v>2</v>
      </c>
      <c r="B7" s="27">
        <f>SUM('2005'!C4)</f>
        <v>325866.16869999998</v>
      </c>
      <c r="C7" s="37">
        <f>SUM('2005'!E4)</f>
        <v>322432.29340000002</v>
      </c>
      <c r="D7" s="27">
        <f>SUM('2005'!G4)</f>
        <v>322745.90580000001</v>
      </c>
      <c r="E7" s="27">
        <f>SUM('2005'!I4)</f>
        <v>322884.06390000001</v>
      </c>
      <c r="F7" s="27">
        <f>SUM('2005'!K4)</f>
        <v>324421.99819999997</v>
      </c>
      <c r="G7" s="23">
        <f t="shared" ref="G7:G27" si="0">SUM((B7/L7)*100)-100</f>
        <v>3.2822196760164957</v>
      </c>
      <c r="H7" s="31">
        <f t="shared" ref="H7:H27" si="1">SUM((C7/L7)*100)-100</f>
        <v>2.1938640959036491</v>
      </c>
      <c r="I7" s="31">
        <f t="shared" ref="I7:I27" si="2">SUM((D7/L7)*100)-100</f>
        <v>2.2932625235438735</v>
      </c>
      <c r="J7" s="31">
        <f t="shared" ref="J7:J27" si="3">SUM((E7/L7)*100)-100</f>
        <v>2.3370512828714993</v>
      </c>
      <c r="K7" s="23">
        <f>SUM((F7/L7)*100)-100</f>
        <v>2.8244945447895731</v>
      </c>
      <c r="L7" s="37">
        <v>315510.42349999998</v>
      </c>
    </row>
    <row r="8" spans="1:14" x14ac:dyDescent="0.2">
      <c r="A8" s="9" t="s">
        <v>3</v>
      </c>
      <c r="B8" s="4">
        <f>SUM('2005'!C5)</f>
        <v>45015.106299999999</v>
      </c>
      <c r="C8" s="13">
        <f>SUM('2005'!E5)</f>
        <v>44478.544699999999</v>
      </c>
      <c r="D8" s="4">
        <f>SUM('2005'!G5)</f>
        <v>44570.838100000001</v>
      </c>
      <c r="E8" s="4">
        <f>SUM('2005'!I5)</f>
        <v>44588.476999999999</v>
      </c>
      <c r="F8" s="4">
        <f>SUM('2005'!K5)</f>
        <v>44722.2497</v>
      </c>
      <c r="G8" s="24">
        <f t="shared" si="0"/>
        <v>3.8662424417701402</v>
      </c>
      <c r="H8" s="32">
        <f t="shared" si="1"/>
        <v>2.6281994421794934</v>
      </c>
      <c r="I8" s="32">
        <f t="shared" si="2"/>
        <v>2.8411539245323496</v>
      </c>
      <c r="J8" s="32">
        <f t="shared" si="3"/>
        <v>2.881853290020814</v>
      </c>
      <c r="K8" s="24">
        <f t="shared" ref="K8:K29" si="4">SUM((F8/L8)*100)-100</f>
        <v>3.1905156221208699</v>
      </c>
      <c r="L8" s="13">
        <v>43339.496299999999</v>
      </c>
    </row>
    <row r="9" spans="1:14" x14ac:dyDescent="0.2">
      <c r="A9" s="9" t="s">
        <v>4</v>
      </c>
      <c r="B9" s="4">
        <f>SUM('2005'!C6)</f>
        <v>36820.488599999997</v>
      </c>
      <c r="C9" s="13">
        <f>SUM('2005'!E6)</f>
        <v>36462.728999999999</v>
      </c>
      <c r="D9" s="4">
        <f>SUM('2005'!G6)</f>
        <v>36478.762600000002</v>
      </c>
      <c r="E9" s="4">
        <f>SUM('2005'!I6)</f>
        <v>36497.728300000002</v>
      </c>
      <c r="F9" s="4">
        <f>SUM('2005'!K6)</f>
        <v>36550.724999999999</v>
      </c>
      <c r="G9" s="24">
        <f t="shared" si="0"/>
        <v>4.199872966702074</v>
      </c>
      <c r="H9" s="32">
        <f t="shared" si="1"/>
        <v>3.1874337979123055</v>
      </c>
      <c r="I9" s="32">
        <f t="shared" si="2"/>
        <v>3.2328079672056163</v>
      </c>
      <c r="J9" s="32">
        <f t="shared" si="3"/>
        <v>3.2864798114930096</v>
      </c>
      <c r="K9" s="24">
        <f t="shared" si="4"/>
        <v>3.4364574358435362</v>
      </c>
      <c r="L9" s="13">
        <v>35336.404499999997</v>
      </c>
    </row>
    <row r="10" spans="1:14" x14ac:dyDescent="0.2">
      <c r="A10" s="9" t="s">
        <v>5</v>
      </c>
      <c r="B10" s="4">
        <f>SUM('2005'!C7)</f>
        <v>58337.906000000003</v>
      </c>
      <c r="C10" s="13">
        <f>SUM('2005'!E7)</f>
        <v>57707.796999999999</v>
      </c>
      <c r="D10" s="4">
        <f>SUM('2005'!G7)</f>
        <v>57746.283799999997</v>
      </c>
      <c r="E10" s="4">
        <f>SUM('2005'!I7)</f>
        <v>57752.428800000002</v>
      </c>
      <c r="F10" s="4">
        <f>SUM('2005'!K7)</f>
        <v>57842.256500000003</v>
      </c>
      <c r="G10" s="24">
        <f t="shared" si="0"/>
        <v>3.6285350749103884</v>
      </c>
      <c r="H10" s="32">
        <f t="shared" si="1"/>
        <v>2.5092409986451827</v>
      </c>
      <c r="I10" s="32">
        <f t="shared" si="2"/>
        <v>2.5776070230225372</v>
      </c>
      <c r="J10" s="32">
        <f t="shared" si="3"/>
        <v>2.5885226933250749</v>
      </c>
      <c r="K10" s="24">
        <f t="shared" si="4"/>
        <v>2.7480881216787907</v>
      </c>
      <c r="L10" s="13">
        <v>56295.214399999997</v>
      </c>
    </row>
    <row r="11" spans="1:14" x14ac:dyDescent="0.2">
      <c r="A11" s="9" t="s">
        <v>6</v>
      </c>
      <c r="B11" s="4">
        <f>SUM('2005'!C8)</f>
        <v>46016.552900000002</v>
      </c>
      <c r="C11" s="13">
        <f>SUM('2005'!E8)</f>
        <v>45483.686099999999</v>
      </c>
      <c r="D11" s="4">
        <f>SUM('2005'!G8)</f>
        <v>45519.0524</v>
      </c>
      <c r="E11" s="4">
        <f>SUM('2005'!I8)</f>
        <v>45527.951399999998</v>
      </c>
      <c r="F11" s="4">
        <f>SUM('2005'!K8)</f>
        <v>45625.864999999998</v>
      </c>
      <c r="G11" s="24">
        <f t="shared" si="0"/>
        <v>4.1521966617186621</v>
      </c>
      <c r="H11" s="32">
        <f t="shared" si="1"/>
        <v>2.9461252754349658</v>
      </c>
      <c r="I11" s="32">
        <f t="shared" si="2"/>
        <v>3.0261720760026236</v>
      </c>
      <c r="J11" s="32">
        <f t="shared" si="3"/>
        <v>3.0463137498065294</v>
      </c>
      <c r="K11" s="24">
        <f t="shared" si="4"/>
        <v>3.2679278403973342</v>
      </c>
      <c r="L11" s="13">
        <v>44182.028200000001</v>
      </c>
    </row>
    <row r="12" spans="1:14" x14ac:dyDescent="0.2">
      <c r="A12" s="9" t="s">
        <v>7</v>
      </c>
      <c r="B12" s="4">
        <f>SUM('2005'!C9)</f>
        <v>24912.786499999998</v>
      </c>
      <c r="C12" s="13">
        <f>SUM('2005'!E9)</f>
        <v>24644.6721</v>
      </c>
      <c r="D12" s="4">
        <f>SUM('2005'!G9)</f>
        <v>24667.5219</v>
      </c>
      <c r="E12" s="4">
        <f>SUM('2005'!I9)</f>
        <v>24681.766100000001</v>
      </c>
      <c r="F12" s="4">
        <f>SUM('2005'!K9)</f>
        <v>24738.591100000001</v>
      </c>
      <c r="G12" s="24">
        <f t="shared" si="0"/>
        <v>4.1782406158699956</v>
      </c>
      <c r="H12" s="32">
        <f t="shared" si="1"/>
        <v>3.0570618799714993</v>
      </c>
      <c r="I12" s="32">
        <f t="shared" si="2"/>
        <v>3.1526132933962714</v>
      </c>
      <c r="J12" s="32">
        <f t="shared" si="3"/>
        <v>3.2121785168601491</v>
      </c>
      <c r="K12" s="24">
        <f t="shared" si="4"/>
        <v>3.4498046259666921</v>
      </c>
      <c r="L12" s="13">
        <v>23913.617999999999</v>
      </c>
    </row>
    <row r="13" spans="1:14" x14ac:dyDescent="0.2">
      <c r="A13" s="9" t="s">
        <v>8</v>
      </c>
      <c r="B13" s="4">
        <f>SUM('2005'!C10)</f>
        <v>31787.263599999998</v>
      </c>
      <c r="C13" s="13">
        <f>SUM('2005'!E10)</f>
        <v>31449.1214</v>
      </c>
      <c r="D13" s="4">
        <f>SUM('2005'!G10)</f>
        <v>31552.042600000001</v>
      </c>
      <c r="E13" s="4">
        <f>SUM('2005'!I10)</f>
        <v>31567.134600000001</v>
      </c>
      <c r="F13" s="4">
        <f>SUM('2005'!K10)</f>
        <v>31626.786899999999</v>
      </c>
      <c r="G13" s="24">
        <f t="shared" si="0"/>
        <v>3.5645955961025351</v>
      </c>
      <c r="H13" s="32">
        <f t="shared" si="1"/>
        <v>2.4629103224769011</v>
      </c>
      <c r="I13" s="32">
        <f t="shared" si="2"/>
        <v>2.7982330665291926</v>
      </c>
      <c r="J13" s="32">
        <f t="shared" si="3"/>
        <v>2.847403605283489</v>
      </c>
      <c r="K13" s="24">
        <f t="shared" si="4"/>
        <v>3.041753971632005</v>
      </c>
      <c r="L13" s="13">
        <v>30693.175999999999</v>
      </c>
    </row>
    <row r="14" spans="1:14" x14ac:dyDescent="0.2">
      <c r="A14" s="9" t="s">
        <v>9</v>
      </c>
      <c r="B14" s="4">
        <f>SUM('2005'!C11)</f>
        <v>7137.8113999999996</v>
      </c>
      <c r="C14" s="13">
        <f>SUM('2005'!E11)</f>
        <v>7062.0136000000002</v>
      </c>
      <c r="D14" s="4">
        <f>SUM('2005'!G11)</f>
        <v>7137.0747000000001</v>
      </c>
      <c r="E14" s="4">
        <f>SUM('2005'!I11)</f>
        <v>7137.6652999999997</v>
      </c>
      <c r="F14" s="4">
        <f>SUM('2005'!K11)</f>
        <v>7153.1260000000002</v>
      </c>
      <c r="G14" s="24">
        <f t="shared" si="0"/>
        <v>2.9244807212436683</v>
      </c>
      <c r="H14" s="32">
        <f t="shared" si="1"/>
        <v>1.831505750678815</v>
      </c>
      <c r="I14" s="32">
        <f t="shared" si="2"/>
        <v>2.9138577920714113</v>
      </c>
      <c r="J14" s="32">
        <f t="shared" si="3"/>
        <v>2.9223740157298153</v>
      </c>
      <c r="K14" s="24">
        <f t="shared" si="4"/>
        <v>3.1453113322140922</v>
      </c>
      <c r="L14" s="13">
        <v>6934.9987000000001</v>
      </c>
    </row>
    <row r="15" spans="1:14" x14ac:dyDescent="0.2">
      <c r="A15" s="9" t="s">
        <v>10</v>
      </c>
      <c r="B15" s="4">
        <f>SUM('2005'!C12)</f>
        <v>21251.449700000001</v>
      </c>
      <c r="C15" s="13">
        <f>SUM('2005'!E12)</f>
        <v>21024.932700000001</v>
      </c>
      <c r="D15" s="4">
        <f>SUM('2005'!G12)</f>
        <v>21034.632699999998</v>
      </c>
      <c r="E15" s="4">
        <f>SUM('2005'!I12)</f>
        <v>21037.731899999999</v>
      </c>
      <c r="F15" s="4">
        <f>SUM('2005'!K12)</f>
        <v>21068.6986</v>
      </c>
      <c r="G15" s="24">
        <f t="shared" si="0"/>
        <v>3.8843476819148748</v>
      </c>
      <c r="H15" s="32">
        <f t="shared" si="1"/>
        <v>2.7770551858239401</v>
      </c>
      <c r="I15" s="32">
        <f t="shared" si="2"/>
        <v>2.824472100281028</v>
      </c>
      <c r="J15" s="32">
        <f t="shared" si="3"/>
        <v>2.8396220488671702</v>
      </c>
      <c r="K15" s="24">
        <f t="shared" si="4"/>
        <v>2.9909978596835742</v>
      </c>
      <c r="L15" s="13">
        <v>20456.8351</v>
      </c>
    </row>
    <row r="16" spans="1:14" x14ac:dyDescent="0.2">
      <c r="A16" s="9" t="s">
        <v>11</v>
      </c>
      <c r="B16" s="4">
        <f>SUM('2005'!C13)</f>
        <v>161313.04070000001</v>
      </c>
      <c r="C16" s="13">
        <f>SUM('2005'!E13)</f>
        <v>159499.4762</v>
      </c>
      <c r="D16" s="4">
        <f>SUM('2005'!G13)</f>
        <v>159892.83119999999</v>
      </c>
      <c r="E16" s="4">
        <f>SUM('2005'!I13)</f>
        <v>159955.87340000001</v>
      </c>
      <c r="F16" s="4">
        <f>SUM('2005'!K13)</f>
        <v>160362.95499999999</v>
      </c>
      <c r="G16" s="24">
        <f t="shared" si="0"/>
        <v>3.8752222320225087</v>
      </c>
      <c r="H16" s="32">
        <f t="shared" si="1"/>
        <v>2.7074033461337024</v>
      </c>
      <c r="I16" s="32">
        <f t="shared" si="2"/>
        <v>2.9606986647500406</v>
      </c>
      <c r="J16" s="32">
        <f t="shared" si="3"/>
        <v>3.0012937865491409</v>
      </c>
      <c r="K16" s="24">
        <f>SUM((F16/L16)*100)-100</f>
        <v>3.2634281526429731</v>
      </c>
      <c r="L16" s="13">
        <v>155295.01379999999</v>
      </c>
    </row>
    <row r="17" spans="1:12" x14ac:dyDescent="0.2">
      <c r="A17" s="9" t="s">
        <v>12</v>
      </c>
      <c r="B17" s="4">
        <f>SUM('2005'!C14)</f>
        <v>40316.249199999998</v>
      </c>
      <c r="C17" s="13">
        <f>SUM('2005'!E14)</f>
        <v>39877.896099999998</v>
      </c>
      <c r="D17" s="4">
        <f>SUM('2005'!G14)</f>
        <v>39937.074800000002</v>
      </c>
      <c r="E17" s="4">
        <f>SUM('2005'!I14)</f>
        <v>39977.181100000002</v>
      </c>
      <c r="F17" s="4">
        <f>SUM('2005'!K14)</f>
        <v>40110.0124</v>
      </c>
      <c r="G17" s="24">
        <f t="shared" si="0"/>
        <v>4.9893937435661115</v>
      </c>
      <c r="H17" s="32">
        <f t="shared" si="1"/>
        <v>3.8478583297356863</v>
      </c>
      <c r="I17" s="32">
        <f t="shared" si="2"/>
        <v>4.0019682967792534</v>
      </c>
      <c r="J17" s="32">
        <f t="shared" si="3"/>
        <v>4.1064109521812782</v>
      </c>
      <c r="K17" s="24">
        <f t="shared" si="4"/>
        <v>4.4523230331386969</v>
      </c>
      <c r="L17" s="13">
        <v>38400.306700000001</v>
      </c>
    </row>
    <row r="18" spans="1:12" x14ac:dyDescent="0.2">
      <c r="A18" s="9" t="s">
        <v>13</v>
      </c>
      <c r="B18" s="4">
        <f>SUM('2005'!C15)</f>
        <v>222245.23610000001</v>
      </c>
      <c r="C18" s="13">
        <f>SUM('2005'!E15)</f>
        <v>220014.6635</v>
      </c>
      <c r="D18" s="4">
        <f>SUM('2005'!G15)</f>
        <v>220298.51019999999</v>
      </c>
      <c r="E18" s="4">
        <f>SUM('2005'!I15)</f>
        <v>220367.48569999999</v>
      </c>
      <c r="F18" s="4">
        <f>SUM('2005'!K15)</f>
        <v>220929.38099999999</v>
      </c>
      <c r="G18" s="24">
        <f t="shared" si="0"/>
        <v>4.0027462049336862</v>
      </c>
      <c r="H18" s="32">
        <f t="shared" si="1"/>
        <v>2.95891876421814</v>
      </c>
      <c r="I18" s="32">
        <f t="shared" si="2"/>
        <v>3.0917487713726217</v>
      </c>
      <c r="J18" s="32">
        <f t="shared" si="3"/>
        <v>3.1240268149731918</v>
      </c>
      <c r="K18" s="24">
        <f t="shared" si="4"/>
        <v>3.386973527825802</v>
      </c>
      <c r="L18" s="13">
        <v>213691.6997</v>
      </c>
    </row>
    <row r="19" spans="1:12" x14ac:dyDescent="0.2">
      <c r="A19" s="9" t="s">
        <v>14</v>
      </c>
      <c r="B19" s="4">
        <f>SUM('2005'!C16)</f>
        <v>37572.651599999997</v>
      </c>
      <c r="C19" s="13">
        <f>SUM('2005'!E16)</f>
        <v>37167.063699999999</v>
      </c>
      <c r="D19" s="4">
        <f>SUM('2005'!G16)</f>
        <v>37191.112399999998</v>
      </c>
      <c r="E19" s="4">
        <f>SUM('2005'!I16)</f>
        <v>37199.641499999998</v>
      </c>
      <c r="F19" s="4">
        <f>SUM('2005'!K16)</f>
        <v>37311.080300000001</v>
      </c>
      <c r="G19" s="24">
        <f t="shared" si="0"/>
        <v>3.5865747003370814</v>
      </c>
      <c r="H19" s="32">
        <f t="shared" si="1"/>
        <v>2.468382091836105</v>
      </c>
      <c r="I19" s="32">
        <f t="shared" si="2"/>
        <v>2.5346835731772757</v>
      </c>
      <c r="J19" s="32">
        <f t="shared" si="3"/>
        <v>2.5581980236260193</v>
      </c>
      <c r="K19" s="24">
        <f>SUM((F19/L19)*100)-100</f>
        <v>2.8654311596742872</v>
      </c>
      <c r="L19" s="13">
        <v>36271.738599999997</v>
      </c>
    </row>
    <row r="20" spans="1:12" x14ac:dyDescent="0.2">
      <c r="A20" s="9" t="s">
        <v>15</v>
      </c>
      <c r="B20" s="4">
        <f>SUM('2005'!C17)</f>
        <v>38375.4876</v>
      </c>
      <c r="C20" s="13">
        <f>SUM('2005'!E17)</f>
        <v>37991.872600000002</v>
      </c>
      <c r="D20" s="4">
        <f>SUM('2005'!G17)</f>
        <v>38010.671499999997</v>
      </c>
      <c r="E20" s="4">
        <f>SUM('2005'!I17)</f>
        <v>38024.891600000003</v>
      </c>
      <c r="F20" s="4">
        <f>SUM('2005'!K17)</f>
        <v>38069.081899999997</v>
      </c>
      <c r="G20" s="24">
        <f t="shared" si="0"/>
        <v>3.5140885834234155</v>
      </c>
      <c r="H20" s="32">
        <f t="shared" si="1"/>
        <v>2.4793249992877548</v>
      </c>
      <c r="I20" s="32">
        <f t="shared" si="2"/>
        <v>2.5300331758236041</v>
      </c>
      <c r="J20" s="32">
        <f t="shared" si="3"/>
        <v>2.5683904914728117</v>
      </c>
      <c r="K20" s="24">
        <f t="shared" si="4"/>
        <v>2.6875894623473329</v>
      </c>
      <c r="L20" s="13">
        <v>37072.719400000002</v>
      </c>
    </row>
    <row r="21" spans="1:12" x14ac:dyDescent="0.2">
      <c r="A21" s="9" t="s">
        <v>16</v>
      </c>
      <c r="B21" s="4">
        <f>SUM('2005'!C18)</f>
        <v>37833.499799999998</v>
      </c>
      <c r="C21" s="13">
        <f>SUM('2005'!E18)</f>
        <v>37425.761100000003</v>
      </c>
      <c r="D21" s="4">
        <f>SUM('2005'!G18)</f>
        <v>37435.334999999999</v>
      </c>
      <c r="E21" s="4">
        <f>SUM('2005'!I18)</f>
        <v>37453.044300000001</v>
      </c>
      <c r="F21" s="4">
        <f>SUM('2005'!K18)</f>
        <v>37492.2601</v>
      </c>
      <c r="G21" s="24">
        <f t="shared" si="0"/>
        <v>4.025418721937541</v>
      </c>
      <c r="H21" s="32">
        <f t="shared" si="1"/>
        <v>2.9043173376918787</v>
      </c>
      <c r="I21" s="32">
        <f t="shared" si="2"/>
        <v>2.9306413352486942</v>
      </c>
      <c r="J21" s="32">
        <f t="shared" si="3"/>
        <v>2.9793340905452226</v>
      </c>
      <c r="K21" s="24">
        <f t="shared" si="4"/>
        <v>3.0871602244498604</v>
      </c>
      <c r="L21" s="13">
        <v>36369.4761</v>
      </c>
    </row>
    <row r="22" spans="1:12" x14ac:dyDescent="0.2">
      <c r="A22" s="9" t="s">
        <v>17</v>
      </c>
      <c r="B22" s="4">
        <f>SUM('2005'!C19)</f>
        <v>38534.4954</v>
      </c>
      <c r="C22" s="13">
        <f>SUM('2005'!E19)</f>
        <v>38068.834000000003</v>
      </c>
      <c r="D22" s="4">
        <f>SUM('2005'!G19)</f>
        <v>38080.032800000001</v>
      </c>
      <c r="E22" s="4">
        <f>SUM('2005'!I19)</f>
        <v>38095.669000000002</v>
      </c>
      <c r="F22" s="4">
        <f>SUM('2005'!K19)</f>
        <v>38142.443200000002</v>
      </c>
      <c r="G22" s="24">
        <f t="shared" si="0"/>
        <v>3.8773472251185694</v>
      </c>
      <c r="H22" s="32">
        <f t="shared" si="1"/>
        <v>2.6220649011897876</v>
      </c>
      <c r="I22" s="32">
        <f t="shared" si="2"/>
        <v>2.6522534796058039</v>
      </c>
      <c r="J22" s="32">
        <f t="shared" si="3"/>
        <v>2.6944039466048224</v>
      </c>
      <c r="K22" s="24">
        <f t="shared" si="4"/>
        <v>2.8204930458428237</v>
      </c>
      <c r="L22" s="13">
        <v>37096.1489</v>
      </c>
    </row>
    <row r="23" spans="1:12" x14ac:dyDescent="0.2">
      <c r="A23" s="9" t="s">
        <v>18</v>
      </c>
      <c r="B23" s="4">
        <f>SUM('2005'!C20)</f>
        <v>38941.546199999997</v>
      </c>
      <c r="C23" s="13">
        <f>SUM('2005'!E20)</f>
        <v>38571.979299999999</v>
      </c>
      <c r="D23" s="4">
        <f>SUM('2005'!G20)</f>
        <v>38585.208299999998</v>
      </c>
      <c r="E23" s="4">
        <f>SUM('2005'!I20)</f>
        <v>38601.1322</v>
      </c>
      <c r="F23" s="4">
        <f>SUM('2005'!K20)</f>
        <v>38664.689899999998</v>
      </c>
      <c r="G23" s="24">
        <f t="shared" si="0"/>
        <v>3.3640959283075063</v>
      </c>
      <c r="H23" s="32">
        <f t="shared" si="1"/>
        <v>2.3831397971016344</v>
      </c>
      <c r="I23" s="32">
        <f t="shared" si="2"/>
        <v>2.4182540583077099</v>
      </c>
      <c r="J23" s="32">
        <f t="shared" si="3"/>
        <v>2.4605214998391745</v>
      </c>
      <c r="K23" s="24">
        <f t="shared" si="4"/>
        <v>2.6292252325066414</v>
      </c>
      <c r="L23" s="13">
        <v>37674.151599999997</v>
      </c>
    </row>
    <row r="24" spans="1:12" x14ac:dyDescent="0.2">
      <c r="A24" s="9" t="s">
        <v>19</v>
      </c>
      <c r="B24" s="4">
        <f>SUM('2005'!C21)</f>
        <v>35583.776100000003</v>
      </c>
      <c r="C24" s="13">
        <f>SUM('2005'!E21)</f>
        <v>35261.392999999996</v>
      </c>
      <c r="D24" s="4">
        <f>SUM('2005'!G21)</f>
        <v>35278.0697</v>
      </c>
      <c r="E24" s="4">
        <f>SUM('2005'!I21)</f>
        <v>35298.797500000001</v>
      </c>
      <c r="F24" s="4">
        <f>SUM('2005'!K21)</f>
        <v>35355.320500000002</v>
      </c>
      <c r="G24" s="24">
        <f t="shared" si="0"/>
        <v>3.3942824147865878</v>
      </c>
      <c r="H24" s="32">
        <f t="shared" si="1"/>
        <v>2.457547392806859</v>
      </c>
      <c r="I24" s="32">
        <f t="shared" si="2"/>
        <v>2.5060041789754024</v>
      </c>
      <c r="J24" s="32">
        <f t="shared" si="3"/>
        <v>2.5662320761219632</v>
      </c>
      <c r="K24" s="24">
        <f t="shared" si="4"/>
        <v>2.7304685812221408</v>
      </c>
      <c r="L24" s="13">
        <v>34415.612999999998</v>
      </c>
    </row>
    <row r="25" spans="1:12" x14ac:dyDescent="0.2">
      <c r="A25" s="9" t="s">
        <v>20</v>
      </c>
      <c r="B25" s="4">
        <f>SUM('2005'!C22)</f>
        <v>17223.502400000001</v>
      </c>
      <c r="C25" s="13">
        <f>SUM('2005'!E22)</f>
        <v>17054.7916</v>
      </c>
      <c r="D25" s="4">
        <f>SUM('2005'!G22)</f>
        <v>17068.147000000001</v>
      </c>
      <c r="E25" s="4">
        <f>SUM('2005'!I22)</f>
        <v>17086.501100000001</v>
      </c>
      <c r="F25" s="4">
        <f>SUM('2005'!K22)</f>
        <v>17132.554899999999</v>
      </c>
      <c r="G25" s="24">
        <f t="shared" si="0"/>
        <v>3.3520205633738271</v>
      </c>
      <c r="H25" s="32">
        <f t="shared" si="1"/>
        <v>2.3396479537898927</v>
      </c>
      <c r="I25" s="32">
        <f t="shared" si="2"/>
        <v>2.4197888881582799</v>
      </c>
      <c r="J25" s="32">
        <f t="shared" si="3"/>
        <v>2.5299252167961868</v>
      </c>
      <c r="K25" s="24">
        <f t="shared" si="4"/>
        <v>2.8062774460977806</v>
      </c>
      <c r="L25" s="13">
        <v>16664.891800000001</v>
      </c>
    </row>
    <row r="26" spans="1:12" x14ac:dyDescent="0.2">
      <c r="A26" s="9" t="s">
        <v>21</v>
      </c>
      <c r="B26" s="4">
        <f>SUM('2005'!C23)</f>
        <v>35379.074200000003</v>
      </c>
      <c r="C26" s="13">
        <f>SUM('2005'!E23)</f>
        <v>34998.252200000003</v>
      </c>
      <c r="D26" s="4">
        <f>SUM('2005'!G23)</f>
        <v>35012.689700000003</v>
      </c>
      <c r="E26" s="4">
        <f>SUM('2005'!I23)</f>
        <v>35016.363299999997</v>
      </c>
      <c r="F26" s="4">
        <f>SUM('2005'!K23)</f>
        <v>35070.013299999999</v>
      </c>
      <c r="G26" s="24">
        <f t="shared" si="0"/>
        <v>4.4734307693360904</v>
      </c>
      <c r="H26" s="32">
        <f t="shared" si="1"/>
        <v>3.3488739019763329</v>
      </c>
      <c r="I26" s="32">
        <f t="shared" si="2"/>
        <v>3.3915074414580459</v>
      </c>
      <c r="J26" s="32">
        <f t="shared" si="3"/>
        <v>3.4023554809828909</v>
      </c>
      <c r="K26" s="24">
        <f t="shared" si="4"/>
        <v>3.5607824519400424</v>
      </c>
      <c r="L26" s="13">
        <v>33864.183400000002</v>
      </c>
    </row>
    <row r="27" spans="1:12" x14ac:dyDescent="0.2">
      <c r="A27" s="9" t="s">
        <v>22</v>
      </c>
      <c r="B27" s="4">
        <f>SUM('2005'!C24)</f>
        <v>35990.017599999999</v>
      </c>
      <c r="C27" s="13">
        <f>SUM('2005'!E24)</f>
        <v>35647.052499999998</v>
      </c>
      <c r="D27" s="4">
        <f>SUM('2005'!G24)</f>
        <v>35670.287300000004</v>
      </c>
      <c r="E27" s="4">
        <f>SUM('2005'!I24)</f>
        <v>35671.7961</v>
      </c>
      <c r="F27" s="4">
        <f>SUM('2005'!K24)</f>
        <v>35715.416899999997</v>
      </c>
      <c r="G27" s="24">
        <f t="shared" si="0"/>
        <v>3.4049188945969604</v>
      </c>
      <c r="H27" s="32">
        <f t="shared" si="1"/>
        <v>2.419526813288897</v>
      </c>
      <c r="I27" s="32">
        <f t="shared" si="2"/>
        <v>2.4862840079153443</v>
      </c>
      <c r="J27" s="32">
        <f t="shared" si="3"/>
        <v>2.4906190250126485</v>
      </c>
      <c r="K27" s="24">
        <f t="shared" si="4"/>
        <v>2.6159483687281408</v>
      </c>
      <c r="L27" s="13">
        <v>34804.937700000002</v>
      </c>
    </row>
    <row r="28" spans="1:12" x14ac:dyDescent="0.2">
      <c r="A28" s="9"/>
      <c r="B28" s="4">
        <f>SUM('2005'!C25)</f>
        <v>0</v>
      </c>
      <c r="C28" s="13">
        <f>SUM('2005'!E25)</f>
        <v>0</v>
      </c>
      <c r="D28" s="4">
        <f>SUM('2005'!G25)</f>
        <v>0</v>
      </c>
      <c r="E28" s="4">
        <f>SUM('2005'!I25)</f>
        <v>0</v>
      </c>
      <c r="F28" s="4">
        <f>SUM('2005'!K25)</f>
        <v>0</v>
      </c>
      <c r="G28" s="24"/>
      <c r="H28" s="32"/>
      <c r="I28" s="32"/>
      <c r="J28" s="32"/>
      <c r="K28" s="24"/>
      <c r="L28" s="13"/>
    </row>
    <row r="29" spans="1:12" ht="13.5" thickBot="1" x14ac:dyDescent="0.25">
      <c r="A29" s="10" t="s">
        <v>42</v>
      </c>
      <c r="B29" s="5">
        <f>SUM('2005'!C26)</f>
        <v>1336454.1106</v>
      </c>
      <c r="C29" s="15">
        <f>SUM('2005'!E26)</f>
        <v>1322324.8258</v>
      </c>
      <c r="D29" s="5">
        <f>SUM('2005'!G26)</f>
        <v>1323912.0845000001</v>
      </c>
      <c r="E29" s="5">
        <f>SUM('2005'!I26)</f>
        <v>1324423.3241000001</v>
      </c>
      <c r="F29" s="5">
        <f>SUM('2005'!K26)</f>
        <v>1328105.5064000003</v>
      </c>
      <c r="G29" s="25">
        <f>SUM((B29/L29)*100)-100</f>
        <v>3.7391654147939164</v>
      </c>
      <c r="H29" s="33">
        <f>SUM((C29/L29)*100)-100</f>
        <v>2.6424122966476489</v>
      </c>
      <c r="I29" s="33">
        <f>SUM((D29/L29)*100)-100</f>
        <v>2.7656195893855084</v>
      </c>
      <c r="J29" s="33">
        <f>SUM((E29/L29)*100)-100</f>
        <v>2.8053033832474483</v>
      </c>
      <c r="K29" s="25">
        <f t="shared" si="4"/>
        <v>3.0911242847490001</v>
      </c>
      <c r="L29" s="15">
        <f>SUM(L7:L28)</f>
        <v>1288283.0753999997</v>
      </c>
    </row>
    <row r="32" spans="1:1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">
      <c r="A33" s="39"/>
      <c r="B33" s="60"/>
      <c r="C33" s="60"/>
      <c r="D33" s="39"/>
      <c r="E33" s="39"/>
      <c r="F33" s="60"/>
      <c r="G33" s="39"/>
      <c r="H33" s="39"/>
      <c r="I33" s="39"/>
      <c r="J33" s="39"/>
      <c r="K33" s="39"/>
      <c r="L33" s="39"/>
    </row>
    <row r="34" spans="1:12" ht="13.5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ht="13.5" thickBot="1" x14ac:dyDescent="0.25">
      <c r="A35" s="8"/>
      <c r="B35" s="65" t="s">
        <v>43</v>
      </c>
      <c r="C35" s="66"/>
      <c r="D35" s="66"/>
      <c r="E35" s="67"/>
      <c r="F35" s="61" t="s">
        <v>83</v>
      </c>
      <c r="G35" s="11"/>
      <c r="H35" s="61"/>
      <c r="I35" s="11"/>
      <c r="J35" s="21"/>
      <c r="K35" s="39"/>
      <c r="L35" s="39"/>
    </row>
    <row r="36" spans="1:12" ht="13.5" thickBot="1" x14ac:dyDescent="0.25">
      <c r="A36" s="9"/>
      <c r="B36" s="62" t="s">
        <v>82</v>
      </c>
      <c r="C36" s="63"/>
      <c r="D36" s="37"/>
      <c r="E36" s="45" t="s">
        <v>40</v>
      </c>
      <c r="F36" s="23"/>
      <c r="G36" s="23"/>
      <c r="H36" s="27"/>
      <c r="I36" s="3" t="s">
        <v>40</v>
      </c>
      <c r="J36" s="21" t="s">
        <v>50</v>
      </c>
    </row>
    <row r="37" spans="1:12" ht="13.5" thickBot="1" x14ac:dyDescent="0.25">
      <c r="A37" s="9" t="s">
        <v>0</v>
      </c>
      <c r="B37" s="64" t="s">
        <v>60</v>
      </c>
      <c r="C37" s="68" t="s">
        <v>85</v>
      </c>
      <c r="D37" s="64" t="s">
        <v>80</v>
      </c>
      <c r="E37" s="47" t="s">
        <v>81</v>
      </c>
      <c r="F37" s="25" t="s">
        <v>60</v>
      </c>
      <c r="G37" s="25" t="s">
        <v>85</v>
      </c>
      <c r="H37" s="5" t="s">
        <v>80</v>
      </c>
      <c r="I37" s="7" t="s">
        <v>41</v>
      </c>
      <c r="J37" s="20" t="s">
        <v>84</v>
      </c>
    </row>
    <row r="38" spans="1:12" x14ac:dyDescent="0.2">
      <c r="A38" s="9" t="s">
        <v>2</v>
      </c>
      <c r="B38" s="4">
        <v>322432.29340000002</v>
      </c>
      <c r="C38" s="4">
        <v>322745.90580000001</v>
      </c>
      <c r="D38" s="4">
        <v>322884.06390000001</v>
      </c>
      <c r="E38" s="13">
        <v>324421.99819999997</v>
      </c>
      <c r="F38" s="24">
        <v>2.1938640959036491</v>
      </c>
      <c r="G38" s="24">
        <v>2.2932625235438735</v>
      </c>
      <c r="H38" s="69">
        <v>2.3370512828714993</v>
      </c>
      <c r="I38" s="24">
        <v>2.8244945447895731</v>
      </c>
      <c r="J38" s="13">
        <v>315510.42349999998</v>
      </c>
    </row>
    <row r="39" spans="1:12" x14ac:dyDescent="0.2">
      <c r="A39" s="9" t="s">
        <v>3</v>
      </c>
      <c r="B39" s="4">
        <v>44478.544699999999</v>
      </c>
      <c r="C39" s="4">
        <v>44570.838100000001</v>
      </c>
      <c r="D39" s="4">
        <v>44588.476999999999</v>
      </c>
      <c r="E39" s="13">
        <v>44722.2497</v>
      </c>
      <c r="F39" s="24">
        <v>2.6281994421794934</v>
      </c>
      <c r="G39" s="24">
        <v>2.8411539245323496</v>
      </c>
      <c r="H39" s="69">
        <v>2.881853290020814</v>
      </c>
      <c r="I39" s="24">
        <v>3.1905156221208699</v>
      </c>
      <c r="J39" s="13">
        <v>43339.496299999999</v>
      </c>
    </row>
    <row r="40" spans="1:12" x14ac:dyDescent="0.2">
      <c r="A40" s="9" t="s">
        <v>4</v>
      </c>
      <c r="B40" s="4">
        <v>36462.728999999999</v>
      </c>
      <c r="C40" s="4">
        <v>36478.762600000002</v>
      </c>
      <c r="D40" s="4">
        <v>36497.728300000002</v>
      </c>
      <c r="E40" s="13">
        <v>36550.724999999999</v>
      </c>
      <c r="F40" s="24">
        <v>3.1874337979123055</v>
      </c>
      <c r="G40" s="24">
        <v>3.2328079672056163</v>
      </c>
      <c r="H40" s="69">
        <v>3.2864798114930096</v>
      </c>
      <c r="I40" s="24">
        <v>3.4364574358435362</v>
      </c>
      <c r="J40" s="13">
        <v>35336.404499999997</v>
      </c>
    </row>
    <row r="41" spans="1:12" x14ac:dyDescent="0.2">
      <c r="A41" s="9" t="s">
        <v>5</v>
      </c>
      <c r="B41" s="4">
        <v>57707.796999999999</v>
      </c>
      <c r="C41" s="4">
        <v>57746.283799999997</v>
      </c>
      <c r="D41" s="4">
        <v>57752.428800000002</v>
      </c>
      <c r="E41" s="13">
        <v>57842.256500000003</v>
      </c>
      <c r="F41" s="24">
        <v>2.5092409986451827</v>
      </c>
      <c r="G41" s="24">
        <v>2.5776070230225372</v>
      </c>
      <c r="H41" s="69">
        <v>2.5885226933250749</v>
      </c>
      <c r="I41" s="24">
        <v>2.7480881216787907</v>
      </c>
      <c r="J41" s="13">
        <v>56295.214399999997</v>
      </c>
    </row>
    <row r="42" spans="1:12" x14ac:dyDescent="0.2">
      <c r="A42" s="9" t="s">
        <v>6</v>
      </c>
      <c r="B42" s="4">
        <v>45483.686099999999</v>
      </c>
      <c r="C42" s="4">
        <v>45519.0524</v>
      </c>
      <c r="D42" s="4">
        <v>45527.951399999998</v>
      </c>
      <c r="E42" s="13">
        <v>45625.864999999998</v>
      </c>
      <c r="F42" s="24">
        <v>2.9461252754349658</v>
      </c>
      <c r="G42" s="24">
        <v>3.0261720760026236</v>
      </c>
      <c r="H42" s="69">
        <v>3.0463137498065294</v>
      </c>
      <c r="I42" s="24">
        <v>3.2679278403973342</v>
      </c>
      <c r="J42" s="13">
        <v>44182.028200000001</v>
      </c>
    </row>
    <row r="43" spans="1:12" x14ac:dyDescent="0.2">
      <c r="A43" s="9" t="s">
        <v>7</v>
      </c>
      <c r="B43" s="4">
        <v>24644.6721</v>
      </c>
      <c r="C43" s="4">
        <v>24667.5219</v>
      </c>
      <c r="D43" s="4">
        <v>24681.766100000001</v>
      </c>
      <c r="E43" s="13">
        <v>24738.591100000001</v>
      </c>
      <c r="F43" s="24">
        <v>3.0570618799714993</v>
      </c>
      <c r="G43" s="24">
        <v>3.1526132933962714</v>
      </c>
      <c r="H43" s="69">
        <v>3.2121785168601491</v>
      </c>
      <c r="I43" s="24">
        <v>3.4498046259666921</v>
      </c>
      <c r="J43" s="13">
        <v>23913.617999999999</v>
      </c>
    </row>
    <row r="44" spans="1:12" x14ac:dyDescent="0.2">
      <c r="A44" s="9" t="s">
        <v>8</v>
      </c>
      <c r="B44" s="4">
        <v>31449.1214</v>
      </c>
      <c r="C44" s="4">
        <v>31552.042600000001</v>
      </c>
      <c r="D44" s="4">
        <v>31567.134600000001</v>
      </c>
      <c r="E44" s="13">
        <v>31626.786899999999</v>
      </c>
      <c r="F44" s="24">
        <v>2.4629103224769011</v>
      </c>
      <c r="G44" s="24">
        <v>2.7982330665291926</v>
      </c>
      <c r="H44" s="69">
        <v>2.847403605283489</v>
      </c>
      <c r="I44" s="24">
        <v>3.041753971632005</v>
      </c>
      <c r="J44" s="13">
        <v>30693.175999999999</v>
      </c>
    </row>
    <row r="45" spans="1:12" x14ac:dyDescent="0.2">
      <c r="A45" s="9" t="s">
        <v>9</v>
      </c>
      <c r="B45" s="4">
        <v>7062.0136000000002</v>
      </c>
      <c r="C45" s="4">
        <v>7137.0747000000001</v>
      </c>
      <c r="D45" s="4">
        <v>7137.6652999999997</v>
      </c>
      <c r="E45" s="13">
        <v>7153.1260000000002</v>
      </c>
      <c r="F45" s="24">
        <v>1.831505750678815</v>
      </c>
      <c r="G45" s="24">
        <v>2.9138577920714113</v>
      </c>
      <c r="H45" s="69">
        <v>2.9223740157298153</v>
      </c>
      <c r="I45" s="24">
        <v>3.1453113322140922</v>
      </c>
      <c r="J45" s="13">
        <v>6934.9987000000001</v>
      </c>
    </row>
    <row r="46" spans="1:12" x14ac:dyDescent="0.2">
      <c r="A46" s="9" t="s">
        <v>10</v>
      </c>
      <c r="B46" s="4">
        <v>21024.932700000001</v>
      </c>
      <c r="C46" s="4">
        <v>21034.632699999998</v>
      </c>
      <c r="D46" s="4">
        <v>21037.731899999999</v>
      </c>
      <c r="E46" s="13">
        <v>21068.6986</v>
      </c>
      <c r="F46" s="24">
        <v>2.7770551858239401</v>
      </c>
      <c r="G46" s="24">
        <v>2.824472100281028</v>
      </c>
      <c r="H46" s="69">
        <v>2.8396220488671702</v>
      </c>
      <c r="I46" s="24">
        <v>2.9909978596835742</v>
      </c>
      <c r="J46" s="13">
        <v>20456.8351</v>
      </c>
    </row>
    <row r="47" spans="1:12" x14ac:dyDescent="0.2">
      <c r="A47" s="9" t="s">
        <v>11</v>
      </c>
      <c r="B47" s="4">
        <v>159499.4762</v>
      </c>
      <c r="C47" s="4">
        <v>159892.83119999999</v>
      </c>
      <c r="D47" s="4">
        <v>159955.87340000001</v>
      </c>
      <c r="E47" s="13">
        <v>160362.95499999999</v>
      </c>
      <c r="F47" s="24">
        <v>2.7074033461337024</v>
      </c>
      <c r="G47" s="24">
        <v>2.9606986647500406</v>
      </c>
      <c r="H47" s="69">
        <v>3.0012937865491409</v>
      </c>
      <c r="I47" s="24">
        <v>3.2634281526429731</v>
      </c>
      <c r="J47" s="13">
        <v>155295.01379999999</v>
      </c>
    </row>
    <row r="48" spans="1:12" x14ac:dyDescent="0.2">
      <c r="A48" s="9" t="s">
        <v>12</v>
      </c>
      <c r="B48" s="4">
        <v>39877.896099999998</v>
      </c>
      <c r="C48" s="4">
        <v>39937.074800000002</v>
      </c>
      <c r="D48" s="4">
        <v>39977.181100000002</v>
      </c>
      <c r="E48" s="13">
        <v>40110.0124</v>
      </c>
      <c r="F48" s="24">
        <v>3.8478583297356863</v>
      </c>
      <c r="G48" s="24">
        <v>4.0019682967792534</v>
      </c>
      <c r="H48" s="69">
        <v>4.1064109521812782</v>
      </c>
      <c r="I48" s="24">
        <v>4.4523230331386969</v>
      </c>
      <c r="J48" s="13">
        <v>38400.306700000001</v>
      </c>
    </row>
    <row r="49" spans="1:10" x14ac:dyDescent="0.2">
      <c r="A49" s="9" t="s">
        <v>13</v>
      </c>
      <c r="B49" s="4">
        <v>220014.6635</v>
      </c>
      <c r="C49" s="4">
        <v>220298.51019999999</v>
      </c>
      <c r="D49" s="4">
        <v>220367.48569999999</v>
      </c>
      <c r="E49" s="13">
        <v>220929.38099999999</v>
      </c>
      <c r="F49" s="24">
        <v>2.95891876421814</v>
      </c>
      <c r="G49" s="24">
        <v>3.0917487713726217</v>
      </c>
      <c r="H49" s="69">
        <v>3.1240268149731918</v>
      </c>
      <c r="I49" s="24">
        <v>3.386973527825802</v>
      </c>
      <c r="J49" s="13">
        <v>213691.6997</v>
      </c>
    </row>
    <row r="50" spans="1:10" x14ac:dyDescent="0.2">
      <c r="A50" s="9" t="s">
        <v>14</v>
      </c>
      <c r="B50" s="4">
        <v>37167.063699999999</v>
      </c>
      <c r="C50" s="4">
        <v>37191.112399999998</v>
      </c>
      <c r="D50" s="4">
        <v>37199.641499999998</v>
      </c>
      <c r="E50" s="13">
        <v>37311.080300000001</v>
      </c>
      <c r="F50" s="24">
        <v>2.468382091836105</v>
      </c>
      <c r="G50" s="24">
        <v>2.5346835731772757</v>
      </c>
      <c r="H50" s="69">
        <v>2.5581980236260193</v>
      </c>
      <c r="I50" s="24">
        <v>2.8654311596742872</v>
      </c>
      <c r="J50" s="13">
        <v>36271.738599999997</v>
      </c>
    </row>
    <row r="51" spans="1:10" x14ac:dyDescent="0.2">
      <c r="A51" s="9" t="s">
        <v>15</v>
      </c>
      <c r="B51" s="4">
        <v>37991.872600000002</v>
      </c>
      <c r="C51" s="4">
        <v>38010.671499999997</v>
      </c>
      <c r="D51" s="4">
        <v>38024.891600000003</v>
      </c>
      <c r="E51" s="13">
        <v>38069.081899999997</v>
      </c>
      <c r="F51" s="24">
        <v>2.4793249992877548</v>
      </c>
      <c r="G51" s="24">
        <v>2.5300331758236041</v>
      </c>
      <c r="H51" s="69">
        <v>2.5683904914728117</v>
      </c>
      <c r="I51" s="24">
        <v>2.6875894623473329</v>
      </c>
      <c r="J51" s="13">
        <v>37072.719400000002</v>
      </c>
    </row>
    <row r="52" spans="1:10" x14ac:dyDescent="0.2">
      <c r="A52" s="9" t="s">
        <v>16</v>
      </c>
      <c r="B52" s="4">
        <v>37425.761100000003</v>
      </c>
      <c r="C52" s="4">
        <v>37435.334999999999</v>
      </c>
      <c r="D52" s="4">
        <v>37453.044300000001</v>
      </c>
      <c r="E52" s="13">
        <v>37492.2601</v>
      </c>
      <c r="F52" s="24">
        <v>2.9043173376918787</v>
      </c>
      <c r="G52" s="24">
        <v>2.9306413352486942</v>
      </c>
      <c r="H52" s="69">
        <v>2.9793340905452226</v>
      </c>
      <c r="I52" s="24">
        <v>3.0871602244498604</v>
      </c>
      <c r="J52" s="13">
        <v>36369.4761</v>
      </c>
    </row>
    <row r="53" spans="1:10" x14ac:dyDescent="0.2">
      <c r="A53" s="9" t="s">
        <v>17</v>
      </c>
      <c r="B53" s="4">
        <v>38068.834000000003</v>
      </c>
      <c r="C53" s="4">
        <v>38080.032800000001</v>
      </c>
      <c r="D53" s="4">
        <v>38095.669000000002</v>
      </c>
      <c r="E53" s="13">
        <v>38142.443200000002</v>
      </c>
      <c r="F53" s="24">
        <v>2.6220649011897876</v>
      </c>
      <c r="G53" s="24">
        <v>2.6522534796058039</v>
      </c>
      <c r="H53" s="69">
        <v>2.6944039466048224</v>
      </c>
      <c r="I53" s="24">
        <v>2.8204930458428237</v>
      </c>
      <c r="J53" s="13">
        <v>37096.1489</v>
      </c>
    </row>
    <row r="54" spans="1:10" x14ac:dyDescent="0.2">
      <c r="A54" s="9" t="s">
        <v>18</v>
      </c>
      <c r="B54" s="4">
        <v>38571.979299999999</v>
      </c>
      <c r="C54" s="4">
        <v>38585.208299999998</v>
      </c>
      <c r="D54" s="4">
        <v>38601.1322</v>
      </c>
      <c r="E54" s="13">
        <v>38664.689899999998</v>
      </c>
      <c r="F54" s="24">
        <v>2.3831397971016344</v>
      </c>
      <c r="G54" s="24">
        <v>2.4182540583077099</v>
      </c>
      <c r="H54" s="69">
        <v>2.4605214998391745</v>
      </c>
      <c r="I54" s="24">
        <v>2.6292252325066414</v>
      </c>
      <c r="J54" s="13">
        <v>37674.151599999997</v>
      </c>
    </row>
    <row r="55" spans="1:10" x14ac:dyDescent="0.2">
      <c r="A55" s="9" t="s">
        <v>19</v>
      </c>
      <c r="B55" s="4">
        <v>35261.392999999996</v>
      </c>
      <c r="C55" s="4">
        <v>35278.0697</v>
      </c>
      <c r="D55" s="4">
        <v>35298.797500000001</v>
      </c>
      <c r="E55" s="13">
        <v>35355.320500000002</v>
      </c>
      <c r="F55" s="24">
        <v>2.457547392806859</v>
      </c>
      <c r="G55" s="24">
        <v>2.5060041789754024</v>
      </c>
      <c r="H55" s="69">
        <v>2.5662320761219632</v>
      </c>
      <c r="I55" s="24">
        <v>2.7304685812221408</v>
      </c>
      <c r="J55" s="13">
        <v>34415.612999999998</v>
      </c>
    </row>
    <row r="56" spans="1:10" x14ac:dyDescent="0.2">
      <c r="A56" s="9" t="s">
        <v>20</v>
      </c>
      <c r="B56" s="4">
        <v>17054.7916</v>
      </c>
      <c r="C56" s="4">
        <v>17068.147000000001</v>
      </c>
      <c r="D56" s="4">
        <v>17086.501100000001</v>
      </c>
      <c r="E56" s="13">
        <v>17132.554899999999</v>
      </c>
      <c r="F56" s="24">
        <v>2.3396479537898927</v>
      </c>
      <c r="G56" s="24">
        <v>2.4197888881582799</v>
      </c>
      <c r="H56" s="69">
        <v>2.5299252167961868</v>
      </c>
      <c r="I56" s="24">
        <v>2.8062774460977806</v>
      </c>
      <c r="J56" s="13">
        <v>16664.891800000001</v>
      </c>
    </row>
    <row r="57" spans="1:10" x14ac:dyDescent="0.2">
      <c r="A57" s="9" t="s">
        <v>21</v>
      </c>
      <c r="B57" s="4">
        <v>34998.252200000003</v>
      </c>
      <c r="C57" s="4">
        <v>35012.689700000003</v>
      </c>
      <c r="D57" s="4">
        <v>35016.363299999997</v>
      </c>
      <c r="E57" s="13">
        <v>35070.013299999999</v>
      </c>
      <c r="F57" s="24">
        <v>3.3488739019763329</v>
      </c>
      <c r="G57" s="24">
        <v>3.3915074414580459</v>
      </c>
      <c r="H57" s="69">
        <v>3.4023554809828909</v>
      </c>
      <c r="I57" s="24">
        <v>3.5607824519400424</v>
      </c>
      <c r="J57" s="13">
        <v>33864.183400000002</v>
      </c>
    </row>
    <row r="58" spans="1:10" x14ac:dyDescent="0.2">
      <c r="A58" s="9" t="s">
        <v>22</v>
      </c>
      <c r="B58" s="4">
        <v>35647.052499999998</v>
      </c>
      <c r="C58" s="4">
        <v>35670.287300000004</v>
      </c>
      <c r="D58" s="4">
        <v>35671.7961</v>
      </c>
      <c r="E58" s="13">
        <v>35715.416899999997</v>
      </c>
      <c r="F58" s="24">
        <v>2.419526813288897</v>
      </c>
      <c r="G58" s="24">
        <v>2.4862840079153443</v>
      </c>
      <c r="H58" s="69">
        <v>2.4906190250126485</v>
      </c>
      <c r="I58" s="24">
        <v>2.6159483687281408</v>
      </c>
      <c r="J58" s="13">
        <v>34804.937700000002</v>
      </c>
    </row>
    <row r="59" spans="1:10" x14ac:dyDescent="0.2">
      <c r="A59" s="9"/>
      <c r="B59" s="6"/>
      <c r="C59" s="6"/>
      <c r="D59" s="6"/>
      <c r="E59" s="13"/>
      <c r="F59" s="6"/>
      <c r="G59" s="24"/>
      <c r="H59" s="69"/>
      <c r="I59" s="24"/>
      <c r="J59" s="13"/>
    </row>
    <row r="60" spans="1:10" ht="13.5" thickBot="1" x14ac:dyDescent="0.25">
      <c r="A60" s="10" t="s">
        <v>42</v>
      </c>
      <c r="B60" s="5">
        <v>1322324.8258</v>
      </c>
      <c r="C60" s="5">
        <v>1323912.0845000001</v>
      </c>
      <c r="D60" s="5">
        <v>1324423.3241000001</v>
      </c>
      <c r="E60" s="15">
        <f>SUM(E38:E59)</f>
        <v>1328105.5064000003</v>
      </c>
      <c r="F60" s="25">
        <v>2.6424122966476489</v>
      </c>
      <c r="G60" s="25">
        <v>2.7656195893855084</v>
      </c>
      <c r="H60" s="70">
        <v>2.8053033832474483</v>
      </c>
      <c r="I60" s="25">
        <v>3.0911242847490001</v>
      </c>
      <c r="J60" s="15">
        <v>1288283.0753999997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CB9063-DF44-419E-BC08-72DA10BC2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2A824B-3A75-4D34-B326-BC967AEF6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F0769-FB77-49C3-8709-D6C2971192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32</vt:i4>
      </vt:variant>
    </vt:vector>
  </HeadingPairs>
  <TitlesOfParts>
    <vt:vector size="32" baseType="lpstr">
      <vt:lpstr>2001</vt:lpstr>
      <vt:lpstr>2002</vt:lpstr>
      <vt:lpstr>utfall_2002</vt:lpstr>
      <vt:lpstr>2003</vt:lpstr>
      <vt:lpstr>utfall_2003</vt:lpstr>
      <vt:lpstr>2004</vt:lpstr>
      <vt:lpstr>utfall_2004</vt:lpstr>
      <vt:lpstr>2005</vt:lpstr>
      <vt:lpstr>utfall_2005</vt:lpstr>
      <vt:lpstr>2006</vt:lpstr>
      <vt:lpstr>utfall_2006</vt:lpstr>
      <vt:lpstr>2007</vt:lpstr>
      <vt:lpstr>utfall_2007</vt:lpstr>
      <vt:lpstr>2008</vt:lpstr>
      <vt:lpstr>utfall_2008</vt:lpstr>
      <vt:lpstr>2009</vt:lpstr>
      <vt:lpstr>utfall_2009</vt:lpstr>
      <vt:lpstr>2010</vt:lpstr>
      <vt:lpstr>utfall_2010</vt:lpstr>
      <vt:lpstr>2011</vt:lpstr>
      <vt:lpstr>utfall_2011</vt:lpstr>
      <vt:lpstr>2012</vt:lpstr>
      <vt:lpstr>utfall_2012</vt:lpstr>
      <vt:lpstr>2013</vt:lpstr>
      <vt:lpstr>utfall_2013</vt:lpstr>
      <vt:lpstr>2014</vt:lpstr>
      <vt:lpstr>utfall_2014</vt:lpstr>
      <vt:lpstr>2015</vt:lpstr>
      <vt:lpstr>utfall_2015</vt:lpstr>
      <vt:lpstr>2016</vt:lpstr>
      <vt:lpstr>utfall_2016</vt:lpstr>
      <vt:lpstr>ALLA</vt:lpstr>
    </vt:vector>
  </TitlesOfParts>
  <Company>Riksskatteverket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RSV IT RSV</dc:creator>
  <cp:lastModifiedBy>Malena Roth</cp:lastModifiedBy>
  <cp:lastPrinted>2015-08-03T07:03:17Z</cp:lastPrinted>
  <dcterms:created xsi:type="dcterms:W3CDTF">2002-08-15T04:08:29Z</dcterms:created>
  <dcterms:modified xsi:type="dcterms:W3CDTF">2018-02-05T14:12:34Z</dcterms:modified>
</cp:coreProperties>
</file>